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03009E26-4FCD-48C7-8063-08B2D6EB39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2-01" sheetId="13" r:id="rId1"/>
    <sheet name="12-02 АСУ" sheetId="14" state="hidden" r:id="rId2"/>
    <sheet name="Лист2" sheetId="2" state="hidden" r:id="rId3"/>
    <sheet name="Лист3" sheetId="3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UTOEXEC" localSheetId="0">#REF!</definedName>
    <definedName name="\AUTOEXEC" localSheetId="1">#REF!</definedName>
    <definedName name="\AUTOEXEC">#REF!</definedName>
    <definedName name="\k" localSheetId="0">#REF!</definedName>
    <definedName name="\k" localSheetId="1">#REF!</definedName>
    <definedName name="\k">#REF!</definedName>
    <definedName name="\m" localSheetId="0">#REF!</definedName>
    <definedName name="\m" localSheetId="1">#REF!</definedName>
    <definedName name="\m">#REF!</definedName>
    <definedName name="\s" localSheetId="0">#REF!</definedName>
    <definedName name="\s" localSheetId="1">#REF!</definedName>
    <definedName name="\s">#REF!</definedName>
    <definedName name="\z" localSheetId="0">#REF!</definedName>
    <definedName name="\z" localSheetId="1">#REF!</definedName>
    <definedName name="\z">#REF!</definedName>
    <definedName name="______a2" localSheetId="0">#REF!</definedName>
    <definedName name="______a2" localSheetId="1">#REF!</definedName>
    <definedName name="______a2">#REF!</definedName>
    <definedName name="_____a2" localSheetId="0">#REF!</definedName>
    <definedName name="_____a2" localSheetId="1">#REF!</definedName>
    <definedName name="_____a2">#REF!</definedName>
    <definedName name="____a2" localSheetId="0">#REF!</definedName>
    <definedName name="____a2" localSheetId="1">#REF!</definedName>
    <definedName name="____a2">#REF!</definedName>
    <definedName name="___a2" localSheetId="0">#REF!</definedName>
    <definedName name="___a2" localSheetId="1">#REF!</definedName>
    <definedName name="___a2">#REF!</definedName>
    <definedName name="__a2" localSheetId="0">#REF!</definedName>
    <definedName name="__a2" localSheetId="1">#REF!</definedName>
    <definedName name="__a2">#REF!</definedName>
    <definedName name="_a2" localSheetId="0">#REF!</definedName>
    <definedName name="_a2" localSheetId="1">#REF!</definedName>
    <definedName name="_a2">#REF!</definedName>
    <definedName name="dck" localSheetId="0">[1]топография!#REF!</definedName>
    <definedName name="dck" localSheetId="1">[1]топография!#REF!</definedName>
    <definedName name="dck">[2]топография!#REF!</definedName>
    <definedName name="Itog" localSheetId="0">#REF!</definedName>
    <definedName name="Itog" localSheetId="1">#REF!</definedName>
    <definedName name="Itog">#REF!</definedName>
    <definedName name="SAM" localSheetId="0">#REF!</definedName>
    <definedName name="SAM" localSheetId="1">#REF!</definedName>
    <definedName name="SAM">#REF!</definedName>
    <definedName name="SM" localSheetId="0">#REF!</definedName>
    <definedName name="SM" localSheetId="1">#REF!</definedName>
    <definedName name="SM">#REF!</definedName>
    <definedName name="SM_SM" localSheetId="0">#REF!</definedName>
    <definedName name="SM_SM" localSheetId="1">#REF!</definedName>
    <definedName name="SM_SM">#REF!</definedName>
    <definedName name="SM_STO" localSheetId="0">#REF!</definedName>
    <definedName name="SM_STO" localSheetId="1">#REF!</definedName>
    <definedName name="SM_STO">#REF!</definedName>
    <definedName name="SM_STO_1" localSheetId="0">'[3]СМЕТА проект'!#REF!</definedName>
    <definedName name="SM_STO_1" localSheetId="1">'[3]СМЕТА проект'!#REF!</definedName>
    <definedName name="SM_STO_1">'[3]СМЕТА проект'!#REF!</definedName>
    <definedName name="SM_STO1" localSheetId="0">#REF!</definedName>
    <definedName name="SM_STO1" localSheetId="1">#REF!</definedName>
    <definedName name="SM_STO1">#REF!</definedName>
    <definedName name="SM_STO2" localSheetId="0">#REF!</definedName>
    <definedName name="SM_STO2" localSheetId="1">#REF!</definedName>
    <definedName name="SM_STO2">#REF!</definedName>
    <definedName name="SM_STO3" localSheetId="0">#REF!</definedName>
    <definedName name="SM_STO3" localSheetId="1">#REF!</definedName>
    <definedName name="SM_STO3">#REF!</definedName>
    <definedName name="Smmmmmmmmmmmmmmm" localSheetId="0">#REF!</definedName>
    <definedName name="Smmmmmmmmmmmmmmm" localSheetId="1">#REF!</definedName>
    <definedName name="Smmmmmmmmmmmmmmm">#REF!</definedName>
    <definedName name="SUM_" localSheetId="0">#REF!</definedName>
    <definedName name="SUM_" localSheetId="1">#REF!</definedName>
    <definedName name="SUM_">#REF!</definedName>
    <definedName name="SUM_1" localSheetId="0">#REF!</definedName>
    <definedName name="SUM_1" localSheetId="1">#REF!</definedName>
    <definedName name="SUM_1">#REF!</definedName>
    <definedName name="sum_2" localSheetId="0">#REF!</definedName>
    <definedName name="sum_2" localSheetId="1">#REF!</definedName>
    <definedName name="sum_2">#REF!</definedName>
    <definedName name="SUM_3" localSheetId="0">#REF!</definedName>
    <definedName name="SUM_3" localSheetId="1">#REF!</definedName>
    <definedName name="SUM_3">#REF!</definedName>
    <definedName name="ZAK1" localSheetId="0">#REF!</definedName>
    <definedName name="ZAK1" localSheetId="1">#REF!</definedName>
    <definedName name="ZAK1">#REF!</definedName>
    <definedName name="ZAK2" localSheetId="0">#REF!</definedName>
    <definedName name="ZAK2" localSheetId="1">#REF!</definedName>
    <definedName name="ZAK2">#REF!</definedName>
    <definedName name="А2" localSheetId="0">#REF!</definedName>
    <definedName name="А2" localSheetId="1">#REF!</definedName>
    <definedName name="А2">#REF!</definedName>
    <definedName name="а36" localSheetId="0">#REF!</definedName>
    <definedName name="а36" localSheetId="1">#REF!</definedName>
    <definedName name="а36">#REF!</definedName>
    <definedName name="ааа" localSheetId="0">#REF!</definedName>
    <definedName name="ааа" localSheetId="1">#REF!</definedName>
    <definedName name="ааа">#REF!</definedName>
    <definedName name="ав" localSheetId="0">#REF!</definedName>
    <definedName name="ав" localSheetId="1">#REF!</definedName>
    <definedName name="ав">#REF!</definedName>
    <definedName name="ава" localSheetId="0">#REF!</definedName>
    <definedName name="ава" localSheetId="1">#REF!</definedName>
    <definedName name="ава">#REF!</definedName>
    <definedName name="апр" localSheetId="0">[4]топография!#REF!</definedName>
    <definedName name="апр" localSheetId="1">[4]топография!#REF!</definedName>
    <definedName name="апр">[4]топография!#REF!</definedName>
    <definedName name="АФС" localSheetId="0">[5]топография!#REF!</definedName>
    <definedName name="АФС" localSheetId="1">[5]топография!#REF!</definedName>
    <definedName name="АФС">[5]топография!#REF!</definedName>
    <definedName name="вап" localSheetId="0">#REF!</definedName>
    <definedName name="вап" localSheetId="1">#REF!</definedName>
    <definedName name="вап">#REF!</definedName>
    <definedName name="ввв" localSheetId="0">#REF!</definedName>
    <definedName name="ввв" localSheetId="1">#REF!</definedName>
    <definedName name="ввв">#REF!</definedName>
    <definedName name="вика" localSheetId="0">#REF!</definedName>
    <definedName name="вика" localSheetId="1">#REF!</definedName>
    <definedName name="вика">#REF!</definedName>
    <definedName name="вравар" localSheetId="0">#REF!</definedName>
    <definedName name="вравар" localSheetId="1">#REF!</definedName>
    <definedName name="вравар">#REF!</definedName>
    <definedName name="гелог" localSheetId="0">#REF!</definedName>
    <definedName name="гелог" localSheetId="1">#REF!</definedName>
    <definedName name="гелог">#REF!</definedName>
    <definedName name="гео" localSheetId="0">#REF!</definedName>
    <definedName name="гео" localSheetId="1">#REF!</definedName>
    <definedName name="гео">#REF!</definedName>
    <definedName name="геол.1" localSheetId="0">#REF!</definedName>
    <definedName name="геол.1" localSheetId="1">#REF!</definedName>
    <definedName name="геол.1">#REF!</definedName>
    <definedName name="Геол_Лазаревск" localSheetId="0">[6]топография!#REF!</definedName>
    <definedName name="Геол_Лазаревск" localSheetId="1">[6]топография!#REF!</definedName>
    <definedName name="Геол_Лазаревск">[6]топография!#REF!</definedName>
    <definedName name="геол1" localSheetId="0">#REF!</definedName>
    <definedName name="геол1" localSheetId="1">#REF!</definedName>
    <definedName name="геол1">#REF!</definedName>
    <definedName name="геоф" localSheetId="0">#REF!</definedName>
    <definedName name="геоф" localSheetId="1">#REF!</definedName>
    <definedName name="геоф">#REF!</definedName>
    <definedName name="геофиз" localSheetId="0">#REF!</definedName>
    <definedName name="геофиз" localSheetId="1">#REF!</definedName>
    <definedName name="геофиз">#REF!</definedName>
    <definedName name="Гидро" localSheetId="0">[7]топография!#REF!</definedName>
    <definedName name="Гидро" localSheetId="1">[7]топография!#REF!</definedName>
    <definedName name="Гидро">[7]топография!#REF!</definedName>
    <definedName name="гидро1" localSheetId="0">#REF!</definedName>
    <definedName name="гидро1" localSheetId="1">#REF!</definedName>
    <definedName name="гидро1">#REF!</definedName>
    <definedName name="гидрол" localSheetId="0">#REF!</definedName>
    <definedName name="гидрол" localSheetId="1">#REF!</definedName>
    <definedName name="гидрол">#REF!</definedName>
    <definedName name="Гидролог" localSheetId="0">#REF!</definedName>
    <definedName name="Гидролог" localSheetId="1">#REF!</definedName>
    <definedName name="Гидролог">#REF!</definedName>
    <definedName name="ГИП" localSheetId="0">#REF!</definedName>
    <definedName name="ГИП" localSheetId="1">#REF!</definedName>
    <definedName name="ГИП">#REF!</definedName>
    <definedName name="гшшг">NA()</definedName>
    <definedName name="дд" localSheetId="0">[8]Смета!#REF!</definedName>
    <definedName name="дд" localSheetId="1">[8]Смета!#REF!</definedName>
    <definedName name="дд">[9]Смета!#REF!</definedName>
    <definedName name="ддд" localSheetId="0">#REF!</definedName>
    <definedName name="ддд" localSheetId="1">#REF!</definedName>
    <definedName name="ддд">#REF!</definedName>
    <definedName name="Дефлятор" localSheetId="0">#REF!</definedName>
    <definedName name="Дефлятор" localSheetId="1">#REF!</definedName>
    <definedName name="Дефлятор">#REF!</definedName>
    <definedName name="Длинна_границы" localSheetId="0">#REF!</definedName>
    <definedName name="Длинна_границы" localSheetId="1">#REF!</definedName>
    <definedName name="Длинна_границы">#REF!</definedName>
    <definedName name="Длинна_трассы" localSheetId="0">#REF!</definedName>
    <definedName name="Длинна_трассы" localSheetId="1">#REF!</definedName>
    <definedName name="Длинна_трассы">#REF!</definedName>
    <definedName name="ДСК" localSheetId="0">[1]топография!#REF!</definedName>
    <definedName name="ДСК" localSheetId="1">[1]топография!#REF!</definedName>
    <definedName name="ДСК">[2]топография!#REF!</definedName>
    <definedName name="ДСК1" localSheetId="0">[10]топография!#REF!</definedName>
    <definedName name="ДСК1" localSheetId="1">[10]топография!#REF!</definedName>
    <definedName name="ДСК1">[10]топография!#REF!</definedName>
    <definedName name="жжж" localSheetId="0">#REF!</definedName>
    <definedName name="жжж" localSheetId="1">#REF!</definedName>
    <definedName name="жжж">#REF!</definedName>
    <definedName name="жпф" localSheetId="0">#REF!</definedName>
    <definedName name="жпф" localSheetId="1">#REF!</definedName>
    <definedName name="жпф">#REF!</definedName>
    <definedName name="Заказчик" localSheetId="0">#REF!</definedName>
    <definedName name="Заказчик" localSheetId="1">#REF!</definedName>
    <definedName name="Заказчик">#REF!</definedName>
    <definedName name="ик" localSheetId="0">#REF!</definedName>
    <definedName name="ик" localSheetId="1">#REF!</definedName>
    <definedName name="ик">#REF!</definedName>
    <definedName name="ИПусто" localSheetId="0">#REF!</definedName>
    <definedName name="ИПусто" localSheetId="1">#REF!</definedName>
    <definedName name="ИПусто">#REF!</definedName>
    <definedName name="ить" localSheetId="0">#REF!</definedName>
    <definedName name="ить" localSheetId="1">#REF!</definedName>
    <definedName name="ить">#REF!</definedName>
    <definedName name="йцйц">NA()</definedName>
    <definedName name="йцу" localSheetId="0">#REF!</definedName>
    <definedName name="йцу" localSheetId="1">#REF!</definedName>
    <definedName name="йцу">#REF!</definedName>
    <definedName name="кака" localSheetId="0">#REF!</definedName>
    <definedName name="кака" localSheetId="1">#REF!</definedName>
    <definedName name="кака">#REF!</definedName>
    <definedName name="калплан" localSheetId="0">#REF!</definedName>
    <definedName name="калплан" localSheetId="1">#REF!</definedName>
    <definedName name="калплан">#REF!</definedName>
    <definedName name="Категория_сложности" localSheetId="0">#REF!</definedName>
    <definedName name="Категория_сложности" localSheetId="1">#REF!</definedName>
    <definedName name="Категория_сложности">#REF!</definedName>
    <definedName name="кгкг" localSheetId="0">#REF!</definedName>
    <definedName name="кгкг" localSheetId="1">#REF!</definedName>
    <definedName name="кгкг">#REF!</definedName>
    <definedName name="кеке" localSheetId="0">#REF!</definedName>
    <definedName name="кеке" localSheetId="1">#REF!</definedName>
    <definedName name="кеке">#REF!</definedName>
    <definedName name="ккк" localSheetId="0">#REF!</definedName>
    <definedName name="ккк" localSheetId="1">#REF!</definedName>
    <definedName name="ккк">#REF!</definedName>
    <definedName name="книга" localSheetId="0">#REF!</definedName>
    <definedName name="книга" localSheetId="1">#REF!</definedName>
    <definedName name="книга">#REF!</definedName>
    <definedName name="Количество_землепользователей" localSheetId="0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 localSheetId="1">#REF!</definedName>
    <definedName name="Количество_контуров">#REF!</definedName>
    <definedName name="Количество_культур" localSheetId="0">#REF!</definedName>
    <definedName name="Количество_культур" localSheetId="1">#REF!</definedName>
    <definedName name="Количество_культур">#REF!</definedName>
    <definedName name="Количество_планшетов" localSheetId="0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0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 localSheetId="1">#REF!</definedName>
    <definedName name="Количество_согласований">#REF!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>#REF!</definedName>
    <definedName name="Коэффициент" localSheetId="0">#REF!</definedName>
    <definedName name="Коэффициент" localSheetId="1">#REF!</definedName>
    <definedName name="Коэффициент">#REF!</definedName>
    <definedName name="куку" localSheetId="0">#REF!</definedName>
    <definedName name="куку" localSheetId="1">#REF!</definedName>
    <definedName name="куку">#REF!</definedName>
    <definedName name="лл" localSheetId="0">#REF!</definedName>
    <definedName name="лл" localSheetId="1">#REF!</definedName>
    <definedName name="лл">#REF!</definedName>
    <definedName name="ллдж" localSheetId="0">#REF!</definedName>
    <definedName name="ллдж" localSheetId="1">#REF!</definedName>
    <definedName name="ллдж">#REF!</definedName>
    <definedName name="мит" localSheetId="0">#REF!</definedName>
    <definedName name="мит" localSheetId="1">#REF!</definedName>
    <definedName name="мит">#REF!</definedName>
    <definedName name="МММММММММ" localSheetId="0">#REF!</definedName>
    <definedName name="МММММММММ" localSheetId="1">#REF!</definedName>
    <definedName name="МММММММММ">#REF!</definedName>
    <definedName name="Название_проекта" localSheetId="0">#REF!</definedName>
    <definedName name="Название_проекта" localSheetId="1">#REF!</definedName>
    <definedName name="Название_проекта">#REF!</definedName>
    <definedName name="новая" localSheetId="0">#REF!</definedName>
    <definedName name="новая" localSheetId="1">#REF!</definedName>
    <definedName name="новая">#REF!</definedName>
    <definedName name="Номер_договора" localSheetId="0">#REF!</definedName>
    <definedName name="Номер_договора" localSheetId="1">#REF!</definedName>
    <definedName name="Номер_договора">#REF!</definedName>
    <definedName name="о" localSheetId="0">#REF!</definedName>
    <definedName name="о" localSheetId="1">#REF!</definedName>
    <definedName name="о">#REF!</definedName>
    <definedName name="_xlnm.Print_Area" localSheetId="0">'12-01'!$A$1:$E$54</definedName>
    <definedName name="_xlnm.Print_Area" localSheetId="1">'12-02 АСУ'!$A$1:$E$24</definedName>
    <definedName name="объем">#N/A</definedName>
    <definedName name="объем___0" localSheetId="0">#REF!</definedName>
    <definedName name="объем___0" localSheetId="1">#REF!</definedName>
    <definedName name="объем___0">#REF!</definedName>
    <definedName name="объем___0___0" localSheetId="0">#REF!</definedName>
    <definedName name="объем___0___0" localSheetId="1">#REF!</definedName>
    <definedName name="объем___0___0">#REF!</definedName>
    <definedName name="объем___0___0___0" localSheetId="0">#REF!</definedName>
    <definedName name="объем___0___0___0" localSheetId="1">#REF!</definedName>
    <definedName name="объем___0___0___0">#REF!</definedName>
    <definedName name="объем___0___0___0___0" localSheetId="0">#REF!</definedName>
    <definedName name="объем___0___0___0___0" localSheetId="1">#REF!</definedName>
    <definedName name="объем___0___0___0___0">#REF!</definedName>
    <definedName name="объем___0___0___2" localSheetId="0">#REF!</definedName>
    <definedName name="объем___0___0___2" localSheetId="1">#REF!</definedName>
    <definedName name="объем___0___0___2">#REF!</definedName>
    <definedName name="объем___0___0___3" localSheetId="0">#REF!</definedName>
    <definedName name="объем___0___0___3" localSheetId="1">#REF!</definedName>
    <definedName name="объем___0___0___3">#REF!</definedName>
    <definedName name="объем___0___0___4" localSheetId="0">#REF!</definedName>
    <definedName name="объем___0___0___4" localSheetId="1">#REF!</definedName>
    <definedName name="объем___0___0___4">#REF!</definedName>
    <definedName name="объем___0___1" localSheetId="0">#REF!</definedName>
    <definedName name="объем___0___1" localSheetId="1">#REF!</definedName>
    <definedName name="объем___0___1">#REF!</definedName>
    <definedName name="объем___0___10" localSheetId="0">#REF!</definedName>
    <definedName name="объем___0___10" localSheetId="1">#REF!</definedName>
    <definedName name="объем___0___10">#REF!</definedName>
    <definedName name="объем___0___12" localSheetId="0">#REF!</definedName>
    <definedName name="объем___0___12" localSheetId="1">#REF!</definedName>
    <definedName name="объем___0___12">#REF!</definedName>
    <definedName name="объем___0___2" localSheetId="0">#REF!</definedName>
    <definedName name="объем___0___2" localSheetId="1">#REF!</definedName>
    <definedName name="объем___0___2">#REF!</definedName>
    <definedName name="объем___0___2___0" localSheetId="0">#REF!</definedName>
    <definedName name="объем___0___2___0" localSheetId="1">#REF!</definedName>
    <definedName name="объем___0___2___0">#REF!</definedName>
    <definedName name="объем___0___3" localSheetId="0">#REF!</definedName>
    <definedName name="объем___0___3" localSheetId="1">#REF!</definedName>
    <definedName name="объем___0___3">#REF!</definedName>
    <definedName name="объем___0___4" localSheetId="0">#REF!</definedName>
    <definedName name="объем___0___4" localSheetId="1">#REF!</definedName>
    <definedName name="объем___0___4">#REF!</definedName>
    <definedName name="объем___0___5" localSheetId="0">#REF!</definedName>
    <definedName name="объем___0___5" localSheetId="1">#REF!</definedName>
    <definedName name="объем___0___5">#REF!</definedName>
    <definedName name="объем___0___6" localSheetId="0">#REF!</definedName>
    <definedName name="объем___0___6" localSheetId="1">#REF!</definedName>
    <definedName name="объем___0___6">#REF!</definedName>
    <definedName name="объем___0___8" localSheetId="0">#REF!</definedName>
    <definedName name="объем___0___8" localSheetId="1">#REF!</definedName>
    <definedName name="объем___0___8">#REF!</definedName>
    <definedName name="объем___1" localSheetId="0">#REF!</definedName>
    <definedName name="объем___1" localSheetId="1">#REF!</definedName>
    <definedName name="объем___1">#REF!</definedName>
    <definedName name="объем___1___0" localSheetId="0">#REF!</definedName>
    <definedName name="объем___1___0" localSheetId="1">#REF!</definedName>
    <definedName name="объем___1___0">#REF!</definedName>
    <definedName name="объем___10" localSheetId="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>#REF!</definedName>
    <definedName name="объем___10___1" localSheetId="0">#REF!</definedName>
    <definedName name="объем___10___1" localSheetId="1">#REF!</definedName>
    <definedName name="объем___10___1">#REF!</definedName>
    <definedName name="объем___10___10" localSheetId="0">#REF!</definedName>
    <definedName name="объем___10___10" localSheetId="1">#REF!</definedName>
    <definedName name="объем___10___10">#REF!</definedName>
    <definedName name="объем___10___12" localSheetId="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>#REF!</definedName>
    <definedName name="объем___11___2" localSheetId="0">#REF!</definedName>
    <definedName name="объем___11___2" localSheetId="1">#REF!</definedName>
    <definedName name="объем___11___2">#REF!</definedName>
    <definedName name="объем___11___4" localSheetId="0">#REF!</definedName>
    <definedName name="объем___11___4" localSheetId="1">#REF!</definedName>
    <definedName name="объем___11___4">#REF!</definedName>
    <definedName name="объем___11___6" localSheetId="0">#REF!</definedName>
    <definedName name="объем___11___6" localSheetId="1">#REF!</definedName>
    <definedName name="объем___11___6">#REF!</definedName>
    <definedName name="объем___11___8" localSheetId="0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1">#REF!</definedName>
    <definedName name="объем___2">#REF!</definedName>
    <definedName name="объем___2___0" localSheetId="0">#REF!</definedName>
    <definedName name="объем___2___0" localSheetId="1">#REF!</definedName>
    <definedName name="объем___2___0">#REF!</definedName>
    <definedName name="объем___2___0___0" localSheetId="0">#REF!</definedName>
    <definedName name="объем___2___0___0" localSheetId="1">#REF!</definedName>
    <definedName name="объем___2___0___0">#REF!</definedName>
    <definedName name="объем___2___0___0___0" localSheetId="0">#REF!</definedName>
    <definedName name="объем___2___0___0___0" localSheetId="1">#REF!</definedName>
    <definedName name="объем___2___0___0___0">#REF!</definedName>
    <definedName name="объем___2___1" localSheetId="0">#REF!</definedName>
    <definedName name="объем___2___1" localSheetId="1">#REF!</definedName>
    <definedName name="объем___2___1">#REF!</definedName>
    <definedName name="объем___2___10" localSheetId="0">#REF!</definedName>
    <definedName name="объем___2___10" localSheetId="1">#REF!</definedName>
    <definedName name="объем___2___10">#REF!</definedName>
    <definedName name="объем___2___12" localSheetId="0">#REF!</definedName>
    <definedName name="объем___2___12" localSheetId="1">#REF!</definedName>
    <definedName name="объем___2___12">#REF!</definedName>
    <definedName name="объем___2___2" localSheetId="0">#REF!</definedName>
    <definedName name="объем___2___2" localSheetId="1">#REF!</definedName>
    <definedName name="объем___2___2">#REF!</definedName>
    <definedName name="объем___2___3" localSheetId="0">#REF!</definedName>
    <definedName name="объем___2___3" localSheetId="1">#REF!</definedName>
    <definedName name="объем___2___3">#REF!</definedName>
    <definedName name="объем___2___4" localSheetId="0">#REF!</definedName>
    <definedName name="объем___2___4" localSheetId="1">#REF!</definedName>
    <definedName name="объем___2___4">#REF!</definedName>
    <definedName name="объем___2___6" localSheetId="0">#REF!</definedName>
    <definedName name="объем___2___6" localSheetId="1">#REF!</definedName>
    <definedName name="объем___2___6">#REF!</definedName>
    <definedName name="объем___2___8" localSheetId="0">#REF!</definedName>
    <definedName name="объем___2___8" localSheetId="1">#REF!</definedName>
    <definedName name="объем___2___8">#REF!</definedName>
    <definedName name="объем___3" localSheetId="0">#REF!</definedName>
    <definedName name="объем___3" localSheetId="1">#REF!</definedName>
    <definedName name="объем___3">#REF!</definedName>
    <definedName name="объем___3___0" localSheetId="0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1">#REF!</definedName>
    <definedName name="объем___3___10">#REF!</definedName>
    <definedName name="объем___3___2" localSheetId="0">#REF!</definedName>
    <definedName name="объем___3___2" localSheetId="1">#REF!</definedName>
    <definedName name="объем___3___2">#REF!</definedName>
    <definedName name="объем___3___3" localSheetId="0">#REF!</definedName>
    <definedName name="объем___3___3" localSheetId="1">#REF!</definedName>
    <definedName name="объем___3___3">#REF!</definedName>
    <definedName name="объем___3___4" localSheetId="0">#REF!</definedName>
    <definedName name="объем___3___4" localSheetId="1">#REF!</definedName>
    <definedName name="объем___3___4">#REF!</definedName>
    <definedName name="объем___3___6" localSheetId="0">#REF!</definedName>
    <definedName name="объем___3___6" localSheetId="1">#REF!</definedName>
    <definedName name="объем___3___6">#REF!</definedName>
    <definedName name="объем___3___8" localSheetId="0">#REF!</definedName>
    <definedName name="объем___3___8" localSheetId="1">#REF!</definedName>
    <definedName name="объем___3___8">#REF!</definedName>
    <definedName name="объем___4" localSheetId="0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>#REF!</definedName>
    <definedName name="объем___4___0___0___0" localSheetId="0">#REF!</definedName>
    <definedName name="объем___4___0___0___0" localSheetId="1">#REF!</definedName>
    <definedName name="объем___4___0___0___0">#REF!</definedName>
    <definedName name="объем___4___10" localSheetId="0">#REF!</definedName>
    <definedName name="объем___4___10" localSheetId="1">#REF!</definedName>
    <definedName name="объем___4___10">#REF!</definedName>
    <definedName name="объем___4___12" localSheetId="0">#REF!</definedName>
    <definedName name="объем___4___12" localSheetId="1">#REF!</definedName>
    <definedName name="объем___4___12">#REF!</definedName>
    <definedName name="объем___4___2" localSheetId="0">#REF!</definedName>
    <definedName name="объем___4___2" localSheetId="1">#REF!</definedName>
    <definedName name="объем___4___2">#REF!</definedName>
    <definedName name="объем___4___3" localSheetId="0">#REF!</definedName>
    <definedName name="объем___4___3" localSheetId="1">#REF!</definedName>
    <definedName name="объем___4___3">#REF!</definedName>
    <definedName name="объем___4___4" localSheetId="0">#REF!</definedName>
    <definedName name="объем___4___4" localSheetId="1">#REF!</definedName>
    <definedName name="объем___4___4">#REF!</definedName>
    <definedName name="объем___4___6" localSheetId="0">#REF!</definedName>
    <definedName name="объем___4___6" localSheetId="1">#REF!</definedName>
    <definedName name="объем___4___6">#REF!</definedName>
    <definedName name="объем___4___8" localSheetId="0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>#REF!</definedName>
    <definedName name="объем___5___0___0" localSheetId="0">#REF!</definedName>
    <definedName name="объем___5___0___0" localSheetId="1">#REF!</definedName>
    <definedName name="объем___5___0___0">#REF!</definedName>
    <definedName name="объем___5___0___0___0" localSheetId="0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1">#REF!</definedName>
    <definedName name="объем___6___0">#REF!</definedName>
    <definedName name="объем___6___0___0" localSheetId="0">#REF!</definedName>
    <definedName name="объем___6___0___0" localSheetId="1">#REF!</definedName>
    <definedName name="объем___6___0___0">#REF!</definedName>
    <definedName name="объем___6___0___0___0" localSheetId="0">#REF!</definedName>
    <definedName name="объем___6___0___0___0" localSheetId="1">#REF!</definedName>
    <definedName name="объем___6___0___0___0">#REF!</definedName>
    <definedName name="объем___6___1" localSheetId="0">#REF!</definedName>
    <definedName name="объем___6___1" localSheetId="1">#REF!</definedName>
    <definedName name="объем___6___1">#REF!</definedName>
    <definedName name="объем___6___10" localSheetId="0">#REF!</definedName>
    <definedName name="объем___6___10" localSheetId="1">#REF!</definedName>
    <definedName name="объем___6___10">#REF!</definedName>
    <definedName name="объем___6___12" localSheetId="0">#REF!</definedName>
    <definedName name="объем___6___12" localSheetId="1">#REF!</definedName>
    <definedName name="объем___6___12">#REF!</definedName>
    <definedName name="объем___6___2" localSheetId="0">#REF!</definedName>
    <definedName name="объем___6___2" localSheetId="1">#REF!</definedName>
    <definedName name="объем___6___2">#REF!</definedName>
    <definedName name="объем___6___4" localSheetId="0">#REF!</definedName>
    <definedName name="объем___6___4" localSheetId="1">#REF!</definedName>
    <definedName name="объем___6___4">#REF!</definedName>
    <definedName name="объем___6___6" localSheetId="0">#REF!</definedName>
    <definedName name="объем___6___6" localSheetId="1">#REF!</definedName>
    <definedName name="объем___6___6">#REF!</definedName>
    <definedName name="объем___6___8" localSheetId="0">#REF!</definedName>
    <definedName name="объем___6___8" localSheetId="1">#REF!</definedName>
    <definedName name="объем___6___8">#REF!</definedName>
    <definedName name="объем___7" localSheetId="0">#REF!</definedName>
    <definedName name="объем___7" localSheetId="1">#REF!</definedName>
    <definedName name="объем___7">#REF!</definedName>
    <definedName name="объем___7___0" localSheetId="0">#REF!</definedName>
    <definedName name="объем___7___0" localSheetId="1">#REF!</definedName>
    <definedName name="объем___7___0">#REF!</definedName>
    <definedName name="объем___7___10" localSheetId="0">#REF!</definedName>
    <definedName name="объем___7___10" localSheetId="1">#REF!</definedName>
    <definedName name="объем___7___10">#REF!</definedName>
    <definedName name="объем___7___2" localSheetId="0">#REF!</definedName>
    <definedName name="объем___7___2" localSheetId="1">#REF!</definedName>
    <definedName name="объем___7___2">#REF!</definedName>
    <definedName name="объем___7___4" localSheetId="0">#REF!</definedName>
    <definedName name="объем___7___4" localSheetId="1">#REF!</definedName>
    <definedName name="объем___7___4">#REF!</definedName>
    <definedName name="объем___7___6" localSheetId="0">#REF!</definedName>
    <definedName name="объем___7___6" localSheetId="1">#REF!</definedName>
    <definedName name="объем___7___6">#REF!</definedName>
    <definedName name="объем___7___8" localSheetId="0">#REF!</definedName>
    <definedName name="объем___7___8" localSheetId="1">#REF!</definedName>
    <definedName name="объем___7___8">#REF!</definedName>
    <definedName name="объем___8" localSheetId="0">#REF!</definedName>
    <definedName name="объем___8" localSheetId="1">#REF!</definedName>
    <definedName name="объем___8">#REF!</definedName>
    <definedName name="объем___8___0" localSheetId="0">#REF!</definedName>
    <definedName name="объем___8___0" localSheetId="1">#REF!</definedName>
    <definedName name="объем___8___0">#REF!</definedName>
    <definedName name="объем___8___0___0" localSheetId="0">#REF!</definedName>
    <definedName name="объем___8___0___0" localSheetId="1">#REF!</definedName>
    <definedName name="объем___8___0___0">#REF!</definedName>
    <definedName name="объем___8___0___0___0" localSheetId="0">#REF!</definedName>
    <definedName name="объем___8___0___0___0" localSheetId="1">#REF!</definedName>
    <definedName name="объем___8___0___0___0">#REF!</definedName>
    <definedName name="объем___8___1" localSheetId="0">#REF!</definedName>
    <definedName name="объем___8___1" localSheetId="1">#REF!</definedName>
    <definedName name="объем___8___1">#REF!</definedName>
    <definedName name="объем___8___10" localSheetId="0">#REF!</definedName>
    <definedName name="объем___8___10" localSheetId="1">#REF!</definedName>
    <definedName name="объем___8___10">#REF!</definedName>
    <definedName name="объем___8___12" localSheetId="0">#REF!</definedName>
    <definedName name="объем___8___12" localSheetId="1">#REF!</definedName>
    <definedName name="объем___8___12">#REF!</definedName>
    <definedName name="объем___8___2" localSheetId="0">#REF!</definedName>
    <definedName name="объем___8___2" localSheetId="1">#REF!</definedName>
    <definedName name="объем___8___2">#REF!</definedName>
    <definedName name="объем___8___4" localSheetId="0">#REF!</definedName>
    <definedName name="объем___8___4" localSheetId="1">#REF!</definedName>
    <definedName name="объем___8___4">#REF!</definedName>
    <definedName name="объем___8___6" localSheetId="0">#REF!</definedName>
    <definedName name="объем___8___6" localSheetId="1">#REF!</definedName>
    <definedName name="объем___8___6">#REF!</definedName>
    <definedName name="объем___8___8" localSheetId="0">#REF!</definedName>
    <definedName name="объем___8___8" localSheetId="1">#REF!</definedName>
    <definedName name="объем___8___8">#REF!</definedName>
    <definedName name="объем___9" localSheetId="0">#REF!</definedName>
    <definedName name="объем___9" localSheetId="1">#REF!</definedName>
    <definedName name="объем___9">#REF!</definedName>
    <definedName name="объем___9___0" localSheetId="0">#REF!</definedName>
    <definedName name="объем___9___0" localSheetId="1">#REF!</definedName>
    <definedName name="объем___9___0">#REF!</definedName>
    <definedName name="объем___9___0___0" localSheetId="0">#REF!</definedName>
    <definedName name="объем___9___0___0" localSheetId="1">#REF!</definedName>
    <definedName name="объем___9___0___0">#REF!</definedName>
    <definedName name="объем___9___0___0___0" localSheetId="0">#REF!</definedName>
    <definedName name="объем___9___0___0___0" localSheetId="1">#REF!</definedName>
    <definedName name="объем___9___0___0___0">#REF!</definedName>
    <definedName name="объем___9___10" localSheetId="0">#REF!</definedName>
    <definedName name="объем___9___10" localSheetId="1">#REF!</definedName>
    <definedName name="объем___9___10">#REF!</definedName>
    <definedName name="объем___9___2" localSheetId="0">#REF!</definedName>
    <definedName name="объем___9___2" localSheetId="1">#REF!</definedName>
    <definedName name="объем___9___2">#REF!</definedName>
    <definedName name="объем___9___4" localSheetId="0">#REF!</definedName>
    <definedName name="объем___9___4" localSheetId="1">#REF!</definedName>
    <definedName name="объем___9___4">#REF!</definedName>
    <definedName name="объем___9___6" localSheetId="0">#REF!</definedName>
    <definedName name="объем___9___6" localSheetId="1">#REF!</definedName>
    <definedName name="объем___9___6">#REF!</definedName>
    <definedName name="объем___9___8" localSheetId="0">#REF!</definedName>
    <definedName name="объем___9___8" localSheetId="1">#REF!</definedName>
    <definedName name="объем___9___8">#REF!</definedName>
    <definedName name="объем1" localSheetId="0">#REF!</definedName>
    <definedName name="объем1" localSheetId="1">#REF!</definedName>
    <definedName name="объем1">#REF!</definedName>
    <definedName name="ооо" localSheetId="0">#REF!</definedName>
    <definedName name="ооо" localSheetId="1">#REF!</definedName>
    <definedName name="ооо">#REF!</definedName>
    <definedName name="орп" localSheetId="0">[11]Смета!#REF!</definedName>
    <definedName name="орп" localSheetId="1">[11]Смета!#REF!</definedName>
    <definedName name="орп">[12]Смета!#REF!</definedName>
    <definedName name="п" localSheetId="0">#REF!</definedName>
    <definedName name="п" localSheetId="1">#REF!</definedName>
    <definedName name="п">#REF!</definedName>
    <definedName name="план" localSheetId="0">[10]топография!#REF!</definedName>
    <definedName name="план" localSheetId="1">[10]топография!#REF!</definedName>
    <definedName name="план">[10]топография!#REF!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0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0">#REF!</definedName>
    <definedName name="Площадь_планшетов" localSheetId="1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пп" localSheetId="0">#REF!</definedName>
    <definedName name="ппп" localSheetId="1">#REF!</definedName>
    <definedName name="ппп">#REF!</definedName>
    <definedName name="пр" localSheetId="0">[1]топография!#REF!</definedName>
    <definedName name="пр" localSheetId="1">[1]топография!#REF!</definedName>
    <definedName name="пр">[2]топография!#REF!</definedName>
    <definedName name="прапоалад" localSheetId="0">[13]топография!#REF!</definedName>
    <definedName name="прапоалад" localSheetId="1">[13]топография!#REF!</definedName>
    <definedName name="прапоалад">[13]топография!#REF!</definedName>
    <definedName name="про" localSheetId="0">#REF!</definedName>
    <definedName name="про" localSheetId="1">#REF!</definedName>
    <definedName name="про">#REF!</definedName>
    <definedName name="пробная" localSheetId="0">#REF!</definedName>
    <definedName name="пробная" localSheetId="1">#REF!</definedName>
    <definedName name="пробная">#REF!</definedName>
    <definedName name="РД" localSheetId="0">#REF!</definedName>
    <definedName name="РД" localSheetId="1">#REF!</definedName>
    <definedName name="РД">#REF!</definedName>
    <definedName name="рол" localSheetId="0">[13]топография!#REF!</definedName>
    <definedName name="рол" localSheetId="1">[13]топография!#REF!</definedName>
    <definedName name="рол">[13]топография!#REF!</definedName>
    <definedName name="рпв" localSheetId="0">#REF!</definedName>
    <definedName name="рпв" localSheetId="1">#REF!</definedName>
    <definedName name="рпв">#REF!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свод1" localSheetId="0">[14]топография!#REF!</definedName>
    <definedName name="свод1" localSheetId="1">[14]топография!#REF!</definedName>
    <definedName name="свод1">[14]топография!#REF!</definedName>
    <definedName name="см" localSheetId="0">#REF!</definedName>
    <definedName name="см" localSheetId="1">#REF!</definedName>
    <definedName name="см">#REF!</definedName>
    <definedName name="См5" localSheetId="0">#REF!</definedName>
    <definedName name="См5" localSheetId="1">#REF!</definedName>
    <definedName name="См5">#REF!</definedName>
    <definedName name="СМ6" localSheetId="0">[10]топография!#REF!</definedName>
    <definedName name="СМ6" localSheetId="1">[10]топография!#REF!</definedName>
    <definedName name="СМ6">[10]топография!#REF!</definedName>
    <definedName name="СМ9" localSheetId="0">#REF!</definedName>
    <definedName name="СМ9" localSheetId="1">#REF!</definedName>
    <definedName name="СМ9">#REF!</definedName>
    <definedName name="см91" localSheetId="0">#REF!</definedName>
    <definedName name="см91" localSheetId="1">#REF!</definedName>
    <definedName name="см91">#REF!</definedName>
    <definedName name="сми" localSheetId="0">#REF!</definedName>
    <definedName name="сми" localSheetId="1">#REF!</definedName>
    <definedName name="сми">#REF!</definedName>
    <definedName name="Согласование" localSheetId="0">#REF!</definedName>
    <definedName name="Согласование" localSheetId="1">#REF!</definedName>
    <definedName name="Согласование">#REF!</definedName>
    <definedName name="Составитель" localSheetId="0">#REF!</definedName>
    <definedName name="Составитель" localSheetId="1">#REF!</definedName>
    <definedName name="Составитель">#REF!</definedName>
    <definedName name="ссс" localSheetId="0">#REF!</definedName>
    <definedName name="ссс" localSheetId="1">#REF!</definedName>
    <definedName name="ссс">#REF!</definedName>
    <definedName name="Строительная_полоса" localSheetId="0">#REF!</definedName>
    <definedName name="Строительная_полоса" localSheetId="1">#REF!</definedName>
    <definedName name="Строительная_полоса">#REF!</definedName>
    <definedName name="Сургут">NA()</definedName>
    <definedName name="топ1" localSheetId="0">#REF!</definedName>
    <definedName name="топ1" localSheetId="1">#REF!</definedName>
    <definedName name="топ1">#REF!</definedName>
    <definedName name="топ2" localSheetId="0">#REF!</definedName>
    <definedName name="топ2" localSheetId="1">#REF!</definedName>
    <definedName name="топ2">#REF!</definedName>
    <definedName name="топо" localSheetId="0">#REF!</definedName>
    <definedName name="топо" localSheetId="1">#REF!</definedName>
    <definedName name="топо">#REF!</definedName>
    <definedName name="топогр1" localSheetId="0">#REF!</definedName>
    <definedName name="топогр1" localSheetId="1">#REF!</definedName>
    <definedName name="топогр1">#REF!</definedName>
    <definedName name="топограф" localSheetId="0">#REF!</definedName>
    <definedName name="топограф" localSheetId="1">#REF!</definedName>
    <definedName name="топограф">#REF!</definedName>
    <definedName name="ТС1" localSheetId="0">#REF!</definedName>
    <definedName name="ТС1" localSheetId="1">#REF!</definedName>
    <definedName name="ТС1">#REF!</definedName>
    <definedName name="тьбю" localSheetId="0">#REF!</definedName>
    <definedName name="тьбю" localSheetId="1">#REF!</definedName>
    <definedName name="тьбю">#REF!</definedName>
    <definedName name="уцуц" localSheetId="0">#REF!</definedName>
    <definedName name="уцуц" localSheetId="1">#REF!</definedName>
    <definedName name="уцуц">#REF!</definedName>
    <definedName name="Участок" localSheetId="0">#REF!</definedName>
    <definedName name="Участок" localSheetId="1">#REF!</definedName>
    <definedName name="Участок">#REF!</definedName>
    <definedName name="ффыв" localSheetId="0">#REF!</definedName>
    <definedName name="ффыв" localSheetId="1">#REF!</definedName>
    <definedName name="ффыв">#REF!</definedName>
    <definedName name="фыв" localSheetId="0">#REF!</definedName>
    <definedName name="фыв" localSheetId="1">#REF!</definedName>
    <definedName name="фыв">#REF!</definedName>
    <definedName name="цена">#N/A</definedName>
    <definedName name="цена___0" localSheetId="0">#REF!</definedName>
    <definedName name="цена___0" localSheetId="1">#REF!</definedName>
    <definedName name="цена___0">#REF!</definedName>
    <definedName name="цена___0___0" localSheetId="0">#REF!</definedName>
    <definedName name="цена___0___0" localSheetId="1">#REF!</definedName>
    <definedName name="цена___0___0">#REF!</definedName>
    <definedName name="цена___0___0___0" localSheetId="0">#REF!</definedName>
    <definedName name="цена___0___0___0" localSheetId="1">#REF!</definedName>
    <definedName name="цена___0___0___0">#REF!</definedName>
    <definedName name="цена___0___0___0___0" localSheetId="0">#REF!</definedName>
    <definedName name="цена___0___0___0___0" localSheetId="1">#REF!</definedName>
    <definedName name="цена___0___0___0___0">#REF!</definedName>
    <definedName name="цена___0___0___2" localSheetId="0">#REF!</definedName>
    <definedName name="цена___0___0___2" localSheetId="1">#REF!</definedName>
    <definedName name="цена___0___0___2">#REF!</definedName>
    <definedName name="цена___0___0___3" localSheetId="0">#REF!</definedName>
    <definedName name="цена___0___0___3" localSheetId="1">#REF!</definedName>
    <definedName name="цена___0___0___3">#REF!</definedName>
    <definedName name="цена___0___0___4" localSheetId="0">#REF!</definedName>
    <definedName name="цена___0___0___4" localSheetId="1">#REF!</definedName>
    <definedName name="цена___0___0___4">#REF!</definedName>
    <definedName name="цена___0___1" localSheetId="0">#REF!</definedName>
    <definedName name="цена___0___1" localSheetId="1">#REF!</definedName>
    <definedName name="цена___0___1">#REF!</definedName>
    <definedName name="цена___0___10" localSheetId="0">#REF!</definedName>
    <definedName name="цена___0___10" localSheetId="1">#REF!</definedName>
    <definedName name="цена___0___10">#REF!</definedName>
    <definedName name="цена___0___12" localSheetId="0">#REF!</definedName>
    <definedName name="цена___0___12" localSheetId="1">#REF!</definedName>
    <definedName name="цена___0___12">#REF!</definedName>
    <definedName name="цена___0___2" localSheetId="0">#REF!</definedName>
    <definedName name="цена___0___2" localSheetId="1">#REF!</definedName>
    <definedName name="цена___0___2">#REF!</definedName>
    <definedName name="цена___0___2___0" localSheetId="0">#REF!</definedName>
    <definedName name="цена___0___2___0" localSheetId="1">#REF!</definedName>
    <definedName name="цена___0___2___0">#REF!</definedName>
    <definedName name="цена___0___3" localSheetId="0">#REF!</definedName>
    <definedName name="цена___0___3" localSheetId="1">#REF!</definedName>
    <definedName name="цена___0___3">#REF!</definedName>
    <definedName name="цена___0___4" localSheetId="0">#REF!</definedName>
    <definedName name="цена___0___4" localSheetId="1">#REF!</definedName>
    <definedName name="цена___0___4">#REF!</definedName>
    <definedName name="цена___0___5" localSheetId="0">#REF!</definedName>
    <definedName name="цена___0___5" localSheetId="1">#REF!</definedName>
    <definedName name="цена___0___5">#REF!</definedName>
    <definedName name="цена___0___6" localSheetId="0">#REF!</definedName>
    <definedName name="цена___0___6" localSheetId="1">#REF!</definedName>
    <definedName name="цена___0___6">#REF!</definedName>
    <definedName name="цена___0___8" localSheetId="0">#REF!</definedName>
    <definedName name="цена___0___8" localSheetId="1">#REF!</definedName>
    <definedName name="цена___0___8">#REF!</definedName>
    <definedName name="цена___1" localSheetId="0">#REF!</definedName>
    <definedName name="цена___1" localSheetId="1">#REF!</definedName>
    <definedName name="цена___1">#REF!</definedName>
    <definedName name="цена___1___0" localSheetId="0">#REF!</definedName>
    <definedName name="цена___1___0" localSheetId="1">#REF!</definedName>
    <definedName name="цена___1___0">#REF!</definedName>
    <definedName name="цена___10" localSheetId="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>#REF!</definedName>
    <definedName name="цена___10___1" localSheetId="0">#REF!</definedName>
    <definedName name="цена___10___1" localSheetId="1">#REF!</definedName>
    <definedName name="цена___10___1">#REF!</definedName>
    <definedName name="цена___10___10" localSheetId="0">#REF!</definedName>
    <definedName name="цена___10___10" localSheetId="1">#REF!</definedName>
    <definedName name="цена___10___10">#REF!</definedName>
    <definedName name="цена___10___12" localSheetId="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>#REF!</definedName>
    <definedName name="цена___11___2" localSheetId="0">#REF!</definedName>
    <definedName name="цена___11___2" localSheetId="1">#REF!</definedName>
    <definedName name="цена___11___2">#REF!</definedName>
    <definedName name="цена___11___4" localSheetId="0">#REF!</definedName>
    <definedName name="цена___11___4" localSheetId="1">#REF!</definedName>
    <definedName name="цена___11___4">#REF!</definedName>
    <definedName name="цена___11___6" localSheetId="0">#REF!</definedName>
    <definedName name="цена___11___6" localSheetId="1">#REF!</definedName>
    <definedName name="цена___11___6">#REF!</definedName>
    <definedName name="цена___11___8" localSheetId="0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1">#REF!</definedName>
    <definedName name="цена___2">#REF!</definedName>
    <definedName name="цена___2___0" localSheetId="0">#REF!</definedName>
    <definedName name="цена___2___0" localSheetId="1">#REF!</definedName>
    <definedName name="цена___2___0">#REF!</definedName>
    <definedName name="цена___2___0___0" localSheetId="0">#REF!</definedName>
    <definedName name="цена___2___0___0" localSheetId="1">#REF!</definedName>
    <definedName name="цена___2___0___0">#REF!</definedName>
    <definedName name="цена___2___0___0___0" localSheetId="0">#REF!</definedName>
    <definedName name="цена___2___0___0___0" localSheetId="1">#REF!</definedName>
    <definedName name="цена___2___0___0___0">#REF!</definedName>
    <definedName name="цена___2___1" localSheetId="0">#REF!</definedName>
    <definedName name="цена___2___1" localSheetId="1">#REF!</definedName>
    <definedName name="цена___2___1">#REF!</definedName>
    <definedName name="цена___2___10" localSheetId="0">#REF!</definedName>
    <definedName name="цена___2___10" localSheetId="1">#REF!</definedName>
    <definedName name="цена___2___10">#REF!</definedName>
    <definedName name="цена___2___12" localSheetId="0">#REF!</definedName>
    <definedName name="цена___2___12" localSheetId="1">#REF!</definedName>
    <definedName name="цена___2___12">#REF!</definedName>
    <definedName name="цена___2___2" localSheetId="0">#REF!</definedName>
    <definedName name="цена___2___2" localSheetId="1">#REF!</definedName>
    <definedName name="цена___2___2">#REF!</definedName>
    <definedName name="цена___2___3" localSheetId="0">#REF!</definedName>
    <definedName name="цена___2___3" localSheetId="1">#REF!</definedName>
    <definedName name="цена___2___3">#REF!</definedName>
    <definedName name="цена___2___4" localSheetId="0">#REF!</definedName>
    <definedName name="цена___2___4" localSheetId="1">#REF!</definedName>
    <definedName name="цена___2___4">#REF!</definedName>
    <definedName name="цена___2___6" localSheetId="0">#REF!</definedName>
    <definedName name="цена___2___6" localSheetId="1">#REF!</definedName>
    <definedName name="цена___2___6">#REF!</definedName>
    <definedName name="цена___2___8" localSheetId="0">#REF!</definedName>
    <definedName name="цена___2___8" localSheetId="1">#REF!</definedName>
    <definedName name="цена___2___8">#REF!</definedName>
    <definedName name="цена___3" localSheetId="0">#REF!</definedName>
    <definedName name="цена___3" localSheetId="1">#REF!</definedName>
    <definedName name="цена___3">#REF!</definedName>
    <definedName name="цена___3___0" localSheetId="0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1">#REF!</definedName>
    <definedName name="цена___3___10">#REF!</definedName>
    <definedName name="цена___3___2" localSheetId="0">#REF!</definedName>
    <definedName name="цена___3___2" localSheetId="1">#REF!</definedName>
    <definedName name="цена___3___2">#REF!</definedName>
    <definedName name="цена___3___3" localSheetId="0">#REF!</definedName>
    <definedName name="цена___3___3" localSheetId="1">#REF!</definedName>
    <definedName name="цена___3___3">#REF!</definedName>
    <definedName name="цена___3___4" localSheetId="0">#REF!</definedName>
    <definedName name="цена___3___4" localSheetId="1">#REF!</definedName>
    <definedName name="цена___3___4">#REF!</definedName>
    <definedName name="цена___3___6" localSheetId="0">#REF!</definedName>
    <definedName name="цена___3___6" localSheetId="1">#REF!</definedName>
    <definedName name="цена___3___6">#REF!</definedName>
    <definedName name="цена___3___8" localSheetId="0">#REF!</definedName>
    <definedName name="цена___3___8" localSheetId="1">#REF!</definedName>
    <definedName name="цена___3___8">#REF!</definedName>
    <definedName name="цена___4" localSheetId="0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>#REF!</definedName>
    <definedName name="цена___4___0___0___0" localSheetId="0">#REF!</definedName>
    <definedName name="цена___4___0___0___0" localSheetId="1">#REF!</definedName>
    <definedName name="цена___4___0___0___0">#REF!</definedName>
    <definedName name="цена___4___10" localSheetId="0">#REF!</definedName>
    <definedName name="цена___4___10" localSheetId="1">#REF!</definedName>
    <definedName name="цена___4___10">#REF!</definedName>
    <definedName name="цена___4___12" localSheetId="0">#REF!</definedName>
    <definedName name="цена___4___12" localSheetId="1">#REF!</definedName>
    <definedName name="цена___4___12">#REF!</definedName>
    <definedName name="цена___4___2" localSheetId="0">#REF!</definedName>
    <definedName name="цена___4___2" localSheetId="1">#REF!</definedName>
    <definedName name="цена___4___2">#REF!</definedName>
    <definedName name="цена___4___3" localSheetId="0">#REF!</definedName>
    <definedName name="цена___4___3" localSheetId="1">#REF!</definedName>
    <definedName name="цена___4___3">#REF!</definedName>
    <definedName name="цена___4___4" localSheetId="0">#REF!</definedName>
    <definedName name="цена___4___4" localSheetId="1">#REF!</definedName>
    <definedName name="цена___4___4">#REF!</definedName>
    <definedName name="цена___4___6" localSheetId="0">#REF!</definedName>
    <definedName name="цена___4___6" localSheetId="1">#REF!</definedName>
    <definedName name="цена___4___6">#REF!</definedName>
    <definedName name="цена___4___8" localSheetId="0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1">#REF!</definedName>
    <definedName name="цена___5___0">#REF!</definedName>
    <definedName name="цена___5___0___0" localSheetId="0">#REF!</definedName>
    <definedName name="цена___5___0___0" localSheetId="1">#REF!</definedName>
    <definedName name="цена___5___0___0">#REF!</definedName>
    <definedName name="цена___5___0___0___0" localSheetId="0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1">#REF!</definedName>
    <definedName name="цена___6___0">#REF!</definedName>
    <definedName name="цена___6___0___0" localSheetId="0">#REF!</definedName>
    <definedName name="цена___6___0___0" localSheetId="1">#REF!</definedName>
    <definedName name="цена___6___0___0">#REF!</definedName>
    <definedName name="цена___6___0___0___0" localSheetId="0">#REF!</definedName>
    <definedName name="цена___6___0___0___0" localSheetId="1">#REF!</definedName>
    <definedName name="цена___6___0___0___0">#REF!</definedName>
    <definedName name="цена___6___1" localSheetId="0">#REF!</definedName>
    <definedName name="цена___6___1" localSheetId="1">#REF!</definedName>
    <definedName name="цена___6___1">#REF!</definedName>
    <definedName name="цена___6___10" localSheetId="0">#REF!</definedName>
    <definedName name="цена___6___10" localSheetId="1">#REF!</definedName>
    <definedName name="цена___6___10">#REF!</definedName>
    <definedName name="цена___6___12" localSheetId="0">#REF!</definedName>
    <definedName name="цена___6___12" localSheetId="1">#REF!</definedName>
    <definedName name="цена___6___12">#REF!</definedName>
    <definedName name="цена___6___2" localSheetId="0">#REF!</definedName>
    <definedName name="цена___6___2" localSheetId="1">#REF!</definedName>
    <definedName name="цена___6___2">#REF!</definedName>
    <definedName name="цена___6___4" localSheetId="0">#REF!</definedName>
    <definedName name="цена___6___4" localSheetId="1">#REF!</definedName>
    <definedName name="цена___6___4">#REF!</definedName>
    <definedName name="цена___6___6" localSheetId="0">#REF!</definedName>
    <definedName name="цена___6___6" localSheetId="1">#REF!</definedName>
    <definedName name="цена___6___6">#REF!</definedName>
    <definedName name="цена___6___8" localSheetId="0">#REF!</definedName>
    <definedName name="цена___6___8" localSheetId="1">#REF!</definedName>
    <definedName name="цена___6___8">#REF!</definedName>
    <definedName name="цена___7" localSheetId="0">#REF!</definedName>
    <definedName name="цена___7" localSheetId="1">#REF!</definedName>
    <definedName name="цена___7">#REF!</definedName>
    <definedName name="цена___7___0" localSheetId="0">#REF!</definedName>
    <definedName name="цена___7___0" localSheetId="1">#REF!</definedName>
    <definedName name="цена___7___0">#REF!</definedName>
    <definedName name="цена___7___10" localSheetId="0">#REF!</definedName>
    <definedName name="цена___7___10" localSheetId="1">#REF!</definedName>
    <definedName name="цена___7___10">#REF!</definedName>
    <definedName name="цена___7___2" localSheetId="0">#REF!</definedName>
    <definedName name="цена___7___2" localSheetId="1">#REF!</definedName>
    <definedName name="цена___7___2">#REF!</definedName>
    <definedName name="цена___7___4" localSheetId="0">#REF!</definedName>
    <definedName name="цена___7___4" localSheetId="1">#REF!</definedName>
    <definedName name="цена___7___4">#REF!</definedName>
    <definedName name="цена___7___6" localSheetId="0">#REF!</definedName>
    <definedName name="цена___7___6" localSheetId="1">#REF!</definedName>
    <definedName name="цена___7___6">#REF!</definedName>
    <definedName name="цена___7___8" localSheetId="0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0">#REF!</definedName>
    <definedName name="цена___8___0" localSheetId="1">#REF!</definedName>
    <definedName name="цена___8___0">#REF!</definedName>
    <definedName name="цена___8___0___0" localSheetId="0">#REF!</definedName>
    <definedName name="цена___8___0___0" localSheetId="1">#REF!</definedName>
    <definedName name="цена___8___0___0">#REF!</definedName>
    <definedName name="цена___8___0___0___0" localSheetId="0">#REF!</definedName>
    <definedName name="цена___8___0___0___0" localSheetId="1">#REF!</definedName>
    <definedName name="цена___8___0___0___0">#REF!</definedName>
    <definedName name="цена___8___1" localSheetId="0">#REF!</definedName>
    <definedName name="цена___8___1" localSheetId="1">#REF!</definedName>
    <definedName name="цена___8___1">#REF!</definedName>
    <definedName name="цена___8___10" localSheetId="0">#REF!</definedName>
    <definedName name="цена___8___10" localSheetId="1">#REF!</definedName>
    <definedName name="цена___8___10">#REF!</definedName>
    <definedName name="цена___8___12" localSheetId="0">#REF!</definedName>
    <definedName name="цена___8___12" localSheetId="1">#REF!</definedName>
    <definedName name="цена___8___12">#REF!</definedName>
    <definedName name="цена___8___2" localSheetId="0">#REF!</definedName>
    <definedName name="цена___8___2" localSheetId="1">#REF!</definedName>
    <definedName name="цена___8___2">#REF!</definedName>
    <definedName name="цена___8___4" localSheetId="0">#REF!</definedName>
    <definedName name="цена___8___4" localSheetId="1">#REF!</definedName>
    <definedName name="цена___8___4">#REF!</definedName>
    <definedName name="цена___8___6" localSheetId="0">#REF!</definedName>
    <definedName name="цена___8___6" localSheetId="1">#REF!</definedName>
    <definedName name="цена___8___6">#REF!</definedName>
    <definedName name="цена___8___8" localSheetId="0">#REF!</definedName>
    <definedName name="цена___8___8" localSheetId="1">#REF!</definedName>
    <definedName name="цена___8___8">#REF!</definedName>
    <definedName name="цена___9" localSheetId="0">#REF!</definedName>
    <definedName name="цена___9" localSheetId="1">#REF!</definedName>
    <definedName name="цена___9">#REF!</definedName>
    <definedName name="цена___9___0" localSheetId="0">#REF!</definedName>
    <definedName name="цена___9___0" localSheetId="1">#REF!</definedName>
    <definedName name="цена___9___0">#REF!</definedName>
    <definedName name="цена___9___0___0" localSheetId="0">#REF!</definedName>
    <definedName name="цена___9___0___0" localSheetId="1">#REF!</definedName>
    <definedName name="цена___9___0___0">#REF!</definedName>
    <definedName name="цена___9___0___0___0" localSheetId="0">#REF!</definedName>
    <definedName name="цена___9___0___0___0" localSheetId="1">#REF!</definedName>
    <definedName name="цена___9___0___0___0">#REF!</definedName>
    <definedName name="цена___9___10" localSheetId="0">#REF!</definedName>
    <definedName name="цена___9___10" localSheetId="1">#REF!</definedName>
    <definedName name="цена___9___10">#REF!</definedName>
    <definedName name="цена___9___2" localSheetId="0">#REF!</definedName>
    <definedName name="цена___9___2" localSheetId="1">#REF!</definedName>
    <definedName name="цена___9___2">#REF!</definedName>
    <definedName name="цена___9___4" localSheetId="0">#REF!</definedName>
    <definedName name="цена___9___4" localSheetId="1">#REF!</definedName>
    <definedName name="цена___9___4">#REF!</definedName>
    <definedName name="цена___9___6" localSheetId="0">#REF!</definedName>
    <definedName name="цена___9___6" localSheetId="1">#REF!</definedName>
    <definedName name="цена___9___6">#REF!</definedName>
    <definedName name="цена___9___8" localSheetId="0">#REF!</definedName>
    <definedName name="цена___9___8" localSheetId="1">#REF!</definedName>
    <definedName name="цена___9___8">#REF!</definedName>
    <definedName name="цук" localSheetId="0">#REF!</definedName>
    <definedName name="цук" localSheetId="1">#REF!</definedName>
    <definedName name="цук">#REF!</definedName>
    <definedName name="чс" localSheetId="0">#REF!</definedName>
    <definedName name="чс" localSheetId="1">#REF!</definedName>
    <definedName name="чс">#REF!</definedName>
    <definedName name="чть" localSheetId="0">#REF!</definedName>
    <definedName name="чть" localSheetId="1">#REF!</definedName>
    <definedName name="чть">#REF!</definedName>
    <definedName name="щщ" localSheetId="0">#REF!</definedName>
    <definedName name="щщ" localSheetId="1">#REF!</definedName>
    <definedName name="щщ">#REF!</definedName>
    <definedName name="ъхз" localSheetId="0">#REF!</definedName>
    <definedName name="ъхз" localSheetId="1">#REF!</definedName>
    <definedName name="ъхз">#REF!</definedName>
    <definedName name="ЫВGGGGGGGGGGGGGGG" localSheetId="0">#REF!</definedName>
    <definedName name="ЫВGGGGGGGGGGGGGGG" localSheetId="1">#REF!</definedName>
    <definedName name="ЫВGGGGGGGGGGGGGGG">#REF!</definedName>
    <definedName name="ыцй" localSheetId="0">#REF!</definedName>
    <definedName name="ыцй" localSheetId="1">#REF!</definedName>
    <definedName name="ыцй">#REF!</definedName>
    <definedName name="эк" localSheetId="0">#REF!</definedName>
    <definedName name="эк" localSheetId="1">#REF!</definedName>
    <definedName name="эк">#REF!</definedName>
    <definedName name="эк1" localSheetId="0">#REF!</definedName>
    <definedName name="эк1" localSheetId="1">#REF!</definedName>
    <definedName name="эк1">#REF!</definedName>
    <definedName name="эко" localSheetId="0">#REF!</definedName>
    <definedName name="эко" localSheetId="1">#REF!</definedName>
    <definedName name="эко">#REF!</definedName>
    <definedName name="эко1" localSheetId="0">#REF!</definedName>
    <definedName name="эко1" localSheetId="1">#REF!</definedName>
    <definedName name="эко1">#REF!</definedName>
    <definedName name="экол.1" localSheetId="0">[13]топография!#REF!</definedName>
    <definedName name="экол.1" localSheetId="1">[13]топография!#REF!</definedName>
    <definedName name="экол.1">[13]топография!#REF!</definedName>
    <definedName name="экол1" localSheetId="0">#REF!</definedName>
    <definedName name="экол1" localSheetId="1">#REF!</definedName>
    <definedName name="экол1">#REF!</definedName>
    <definedName name="экол2" localSheetId="0">#REF!</definedName>
    <definedName name="экол2" localSheetId="1">#REF!</definedName>
    <definedName name="экол2">#REF!</definedName>
    <definedName name="эколог" localSheetId="0">#REF!</definedName>
    <definedName name="эколог" localSheetId="1">#REF!</definedName>
    <definedName name="эколог">#REF!</definedName>
    <definedName name="экология">NA()</definedName>
    <definedName name="экон" localSheetId="0">#REF!</definedName>
    <definedName name="экон" localSheetId="1">#REF!</definedName>
    <definedName name="экон">#REF!</definedName>
    <definedName name="явеявеявеявеявеявеявеявеявеявеявеявеявеявеявеявеявеявеявеявеявеявео" localSheetId="0">#REF!</definedName>
    <definedName name="явеявеявеявеявеявеявеявеявеявеявеявеявеявеявеявеявеявеявеявеявеявео" localSheetId="1">#REF!</definedName>
    <definedName name="явеявеявеявеявеявеявеявеявеявеявеявеявеявеявеявеявеявеявеявеявеявео">#REF!</definedName>
    <definedName name="яыкелюрфцЛОУЕИПЛЮ.Ц\о" localSheetId="0">#REF!</definedName>
    <definedName name="яыкелюрфцЛОУЕИПЛЮ.Ц\о" localSheetId="1">#REF!</definedName>
    <definedName name="яыкелюрфцЛОУЕИПЛЮ.Ц\о">#REF!</definedName>
  </definedNames>
  <calcPr calcId="191029" iterate="1"/>
</workbook>
</file>

<file path=xl/calcChain.xml><?xml version="1.0" encoding="utf-8"?>
<calcChain xmlns="http://schemas.openxmlformats.org/spreadsheetml/2006/main">
  <c r="D18" i="14" l="1"/>
  <c r="B18" i="14"/>
  <c r="B23" i="14"/>
  <c r="B21" i="14"/>
  <c r="H18" i="14"/>
  <c r="H17" i="14"/>
  <c r="O16" i="14"/>
  <c r="H20" i="14" s="1"/>
  <c r="N16" i="14"/>
  <c r="H21" i="14" l="1"/>
  <c r="H19" i="14"/>
  <c r="H22" i="14"/>
  <c r="E16" i="14" l="1"/>
  <c r="E17" i="14" s="1"/>
  <c r="E18" i="14" s="1"/>
  <c r="E19" i="14" s="1"/>
  <c r="D16" i="14"/>
  <c r="J28" i="13" l="1"/>
  <c r="E30" i="13" s="1"/>
  <c r="E31" i="13" l="1"/>
  <c r="E33" i="13" s="1"/>
  <c r="E34" i="13" s="1"/>
  <c r="E35" i="13" s="1"/>
  <c r="E36" i="13" s="1"/>
  <c r="D16" i="13"/>
  <c r="D15" i="13"/>
  <c r="D32" i="13"/>
  <c r="D27" i="13"/>
  <c r="D26" i="13"/>
  <c r="B10" i="14" l="1"/>
</calcChain>
</file>

<file path=xl/sharedStrings.xml><?xml version="1.0" encoding="utf-8"?>
<sst xmlns="http://schemas.openxmlformats.org/spreadsheetml/2006/main" count="76" uniqueCount="71">
  <si>
    <t>УТВЕРЖДАЮ</t>
  </si>
  <si>
    <t>на проектные работы</t>
  </si>
  <si>
    <t>№№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</si>
  <si>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</si>
  <si>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</si>
  <si>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
стоимости</t>
  </si>
  <si>
    <t>Стоимость, руб.</t>
  </si>
  <si>
    <t>a</t>
  </si>
  <si>
    <t>b</t>
  </si>
  <si>
    <t>X</t>
  </si>
  <si>
    <t>Метод. указ. 2010 г.</t>
  </si>
  <si>
    <t>С= (a+b×X)</t>
  </si>
  <si>
    <t>Итого ПИР</t>
  </si>
  <si>
    <t>Наименование организации Заказчика:</t>
  </si>
  <si>
    <t>АО "Мособлэнерго"</t>
  </si>
  <si>
    <t>Генеральный директор ОАО "РСП"</t>
  </si>
  <si>
    <t>__________________________Н.В. Ильин</t>
  </si>
  <si>
    <t>Стоимость (руб.)</t>
  </si>
  <si>
    <t>Проектные работы</t>
  </si>
  <si>
    <t>«_____»_____________ 2021 г.</t>
  </si>
  <si>
    <t>Исполняющий обязанности первого заместителя генерального директора АО "Мособлэнерго"</t>
  </si>
  <si>
    <t>АО "РСП"</t>
  </si>
  <si>
    <t>Методика №847/пр от 28.11.2023</t>
  </si>
  <si>
    <t xml:space="preserve">  Приложение № 2 к сводной смете   </t>
  </si>
  <si>
    <t xml:space="preserve">СОГЛАСОВАНО </t>
  </si>
  <si>
    <t>АО "Мособлэнерго"
Заместитель генерального директора по экономике и финансам</t>
  </si>
  <si>
    <t>________________Н.В. Ильин</t>
  </si>
  <si>
    <t>_________________В.Н. Мельничук</t>
  </si>
  <si>
    <t>«_____»_____________ 2020 г.</t>
  </si>
  <si>
    <t>Смета № 12-02</t>
  </si>
  <si>
    <t>Наименование организации Исполнителя:</t>
  </si>
  <si>
    <t>№ п/п</t>
  </si>
  <si>
    <t>Характеристика предприятия, здания, сооружения или вида работ</t>
  </si>
  <si>
    <t>№ частей, глав, таблиц, позиций и пунктов указаний к разделу или главе Сборника цен на проектные и изыскательские  работы для строительства.</t>
  </si>
  <si>
    <t>Расчет стоимости ПИР (а+вх) или (объем строительно-мон-тажных работ х % / 100 или количество х цена</t>
  </si>
  <si>
    <t>Разработка  проекта автоматизированной системы управления технологическими процессами (АСУТП)</t>
  </si>
  <si>
    <t>Методика определенпя нормативных затрат на работы по подготовке проектной документации для создания автоматизированных систем
объектов непроизводственного назначения и коммупального хозяйства (Приказ Министерства строительства и жилищно-коммунального хозяйства РФ от 07.06.2022 № 465/пр)
1) Основные факторы (табл. 2)
1.1. Хар-тер протекания - непрерывный - 1,000;
1.2. Кол-во тех. операций - 3 - 0,385;
1.3. Кол-во сигналов - 47 - 0,795;
1.4. Кол-во упр. воздействий - 5 - 0,180;
1.5. Степень развитости инф. функций - III - 1,205;
1.6. Степень развитости упр. функций - II - 1,205;
1.7. Режим функционирования - авт. диалог. режим - 1,410.
2) Корректирующий коэффициент (табл. 5)
2.1. Повторное применение базовой АСУ - К1 - 0,4
2.2. Телемеханика - К3 - 1,1 (для ТО и ПО)</t>
  </si>
  <si>
    <t xml:space="preserve">ИТОГО </t>
  </si>
  <si>
    <t>С1</t>
  </si>
  <si>
    <t>С2</t>
  </si>
  <si>
    <t>Итого по смете</t>
  </si>
  <si>
    <t>С3</t>
  </si>
  <si>
    <t>С4</t>
  </si>
  <si>
    <t>С5</t>
  </si>
  <si>
    <t>С6</t>
  </si>
  <si>
    <t>УТВЕРЖДАЮ:</t>
  </si>
  <si>
    <t>Генеральный директор АО "РСП"</t>
  </si>
  <si>
    <t>___________________Н.В. Ильин</t>
  </si>
  <si>
    <t>СМЕТА № 2</t>
  </si>
  <si>
    <t>на проектные  работы</t>
  </si>
  <si>
    <t>(наименование объекта)</t>
  </si>
  <si>
    <t>(наименование проектной организации)</t>
  </si>
  <si>
    <t>2</t>
  </si>
  <si>
    <t>3</t>
  </si>
  <si>
    <t>4</t>
  </si>
  <si>
    <t>Реконструкция ЗТП</t>
  </si>
  <si>
    <t>Величина основного показателя проектируемого объекта Х</t>
  </si>
  <si>
    <t>Смету составил :</t>
  </si>
  <si>
    <t>Мишкина З.И.</t>
  </si>
  <si>
    <t>(ф.и.о. подпись)</t>
  </si>
  <si>
    <t>Проверил :</t>
  </si>
  <si>
    <t>Сукочев А.А.</t>
  </si>
  <si>
    <t>Постоянные величины базовой цены
табл. №3.13 п.11</t>
  </si>
  <si>
    <t>Реконструкция К=1,2  таб. 2.1, п.3</t>
  </si>
  <si>
    <t>НДС-20%</t>
  </si>
  <si>
    <t>5</t>
  </si>
  <si>
    <t>Всего по смете</t>
  </si>
  <si>
    <t>Перевод в текущие  цены по состоянию на 4 кв. 2024 г. (Письмо Минстроя России 18 10.2024 г. N 61327-ИФ/09)</t>
  </si>
  <si>
    <t>Реконструкция ЗТП, замена КСО-8шт, ЩО-7шт</t>
  </si>
  <si>
    <t>"____" _________________ 2025г.</t>
  </si>
  <si>
    <t>Проект реконструкции ЗТП-1а по адресу: г.Москва, поселение Щаповское, п.Курилово.(инв. № 43312581)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</si>
</sst>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&quot;р.&quot;"/>
    <numFmt numFmtId="169" formatCode="#,##0.000"/>
    <numFmt numFmtId="170" formatCode="#,##0.00_р_."/>
    <numFmt numFmtId="171" formatCode="#,##0.000_р_."/>
  </numFmts>
  <fonts count="7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family val="2"/>
    </font>
    <font>
      <sz val="12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Verdana"/>
      <family val="2"/>
      <charset val="204"/>
    </font>
    <font>
      <b/>
      <sz val="18"/>
      <color indexed="56"/>
      <name val="Cambria"/>
      <family val="2"/>
      <charset val="204"/>
    </font>
    <font>
      <sz val="8"/>
      <name val="Courier New"/>
      <family val="3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14">
    <xf numFmtId="0" fontId="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4" fillId="0" borderId="0"/>
    <xf numFmtId="0" fontId="14" fillId="0" borderId="0"/>
    <xf numFmtId="0" fontId="14" fillId="0" borderId="0">
      <alignment horizontal="left" indent="5"/>
    </xf>
    <xf numFmtId="0" fontId="1" fillId="0" borderId="0"/>
    <xf numFmtId="0" fontId="24" fillId="0" borderId="0"/>
    <xf numFmtId="4" fontId="26" fillId="0" borderId="0">
      <alignment vertical="center"/>
    </xf>
    <xf numFmtId="0" fontId="27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28" fillId="21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6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0" applyNumberFormat="0" applyBorder="0" applyAlignment="0" applyProtection="0"/>
    <xf numFmtId="0" fontId="30" fillId="29" borderId="8" applyNumberFormat="0" applyAlignment="0" applyProtection="0"/>
    <xf numFmtId="0" fontId="31" fillId="22" borderId="9" applyNumberFormat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33" fillId="23" borderId="0" applyNumberFormat="0" applyBorder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7" fillId="27" borderId="8" applyNumberFormat="0" applyAlignment="0" applyProtection="0"/>
    <xf numFmtId="0" fontId="38" fillId="0" borderId="13" applyNumberFormat="0" applyFill="0" applyAlignment="0" applyProtection="0"/>
    <xf numFmtId="0" fontId="39" fillId="33" borderId="0" applyNumberFormat="0" applyBorder="0" applyAlignment="0" applyProtection="0"/>
    <xf numFmtId="0" fontId="40" fillId="0" borderId="0"/>
    <xf numFmtId="0" fontId="41" fillId="0" borderId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42" fillId="29" borderId="15" applyNumberFormat="0" applyAlignment="0" applyProtection="0"/>
    <xf numFmtId="0" fontId="43" fillId="34" borderId="0">
      <alignment horizontal="left" vertical="center"/>
    </xf>
    <xf numFmtId="0" fontId="44" fillId="0" borderId="0">
      <alignment horizontal="right" vertical="center"/>
    </xf>
    <xf numFmtId="0" fontId="45" fillId="0" borderId="0">
      <alignment horizontal="right" vertical="center"/>
    </xf>
    <xf numFmtId="0" fontId="43" fillId="34" borderId="0">
      <alignment horizontal="right" vertical="center"/>
    </xf>
    <xf numFmtId="0" fontId="46" fillId="0" borderId="0">
      <alignment horizontal="left" vertical="center"/>
    </xf>
    <xf numFmtId="0" fontId="47" fillId="0" borderId="0">
      <alignment horizontal="left" vertical="center"/>
    </xf>
    <xf numFmtId="0" fontId="43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9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43" fillId="34" borderId="0">
      <alignment horizontal="center" vertical="center"/>
    </xf>
    <xf numFmtId="0" fontId="43" fillId="0" borderId="0">
      <alignment horizontal="left" vertical="center"/>
    </xf>
    <xf numFmtId="0" fontId="48" fillId="0" borderId="0">
      <alignment horizontal="left" vertical="center"/>
    </xf>
    <xf numFmtId="0" fontId="43" fillId="0" borderId="0">
      <alignment horizontal="left" vertical="top"/>
    </xf>
    <xf numFmtId="0" fontId="51" fillId="34" borderId="0">
      <alignment horizontal="center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2" fillId="34" borderId="0">
      <alignment horizontal="center" vertical="center"/>
    </xf>
    <xf numFmtId="0" fontId="52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top"/>
    </xf>
    <xf numFmtId="0" fontId="43" fillId="34" borderId="0">
      <alignment horizontal="center" vertical="top"/>
    </xf>
    <xf numFmtId="0" fontId="43" fillId="34" borderId="0">
      <alignment horizontal="center" vertical="center"/>
    </xf>
    <xf numFmtId="0" fontId="48" fillId="35" borderId="0">
      <alignment horizontal="center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center" vertical="center"/>
    </xf>
    <xf numFmtId="0" fontId="43" fillId="0" borderId="0">
      <alignment horizontal="left" vertical="top"/>
    </xf>
    <xf numFmtId="0" fontId="43" fillId="34" borderId="0">
      <alignment horizontal="left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left" vertical="top"/>
    </xf>
    <xf numFmtId="0" fontId="43" fillId="34" borderId="0">
      <alignment horizontal="left" vertical="center"/>
    </xf>
    <xf numFmtId="0" fontId="48" fillId="35" borderId="0">
      <alignment horizontal="left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4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12" fillId="0" borderId="3">
      <alignment horizontal="center"/>
    </xf>
    <xf numFmtId="0" fontId="14" fillId="0" borderId="0">
      <alignment vertical="top"/>
    </xf>
    <xf numFmtId="0" fontId="14" fillId="0" borderId="0">
      <alignment vertical="top"/>
    </xf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37" fillId="7" borderId="8" applyNumberFormat="0" applyAlignment="0" applyProtection="0"/>
    <xf numFmtId="0" fontId="37" fillId="7" borderId="8" applyNumberFormat="0" applyAlignment="0" applyProtection="0"/>
    <xf numFmtId="0" fontId="12" fillId="0" borderId="3">
      <alignment horizontal="center"/>
    </xf>
    <xf numFmtId="0" fontId="12" fillId="0" borderId="0">
      <alignment vertical="top"/>
    </xf>
    <xf numFmtId="0" fontId="42" fillId="40" borderId="15" applyNumberFormat="0" applyAlignment="0" applyProtection="0"/>
    <xf numFmtId="0" fontId="42" fillId="40" borderId="15" applyNumberFormat="0" applyAlignment="0" applyProtection="0"/>
    <xf numFmtId="0" fontId="56" fillId="40" borderId="8" applyNumberFormat="0" applyAlignment="0" applyProtection="0"/>
    <xf numFmtId="0" fontId="56" fillId="40" borderId="8" applyNumberFormat="0" applyAlignment="0" applyProtection="0"/>
    <xf numFmtId="165" fontId="1" fillId="0" borderId="0" applyFont="0" applyFill="0" applyBorder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8" fillId="0" borderId="11" applyNumberFormat="0" applyFill="0" applyAlignment="0" applyProtection="0"/>
    <xf numFmtId="0" fontId="58" fillId="0" borderId="11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" fillId="0" borderId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31" fillId="41" borderId="9" applyNumberFormat="0" applyAlignment="0" applyProtection="0"/>
    <xf numFmtId="0" fontId="31" fillId="41" borderId="9" applyNumberFormat="0" applyAlignment="0" applyProtection="0"/>
    <xf numFmtId="0" fontId="12" fillId="0" borderId="3">
      <alignment horizontal="center" wrapText="1"/>
    </xf>
    <xf numFmtId="0" fontId="14" fillId="0" borderId="0">
      <alignment vertical="top"/>
    </xf>
    <xf numFmtId="0" fontId="14" fillId="0" borderId="0">
      <alignment vertical="top"/>
    </xf>
    <xf numFmtId="0" fontId="60" fillId="0" borderId="3">
      <alignment horizontal="center" vertical="top"/>
    </xf>
    <xf numFmtId="0" fontId="14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60" fillId="0" borderId="3">
      <alignment horizontal="center" vertical="center"/>
    </xf>
    <xf numFmtId="0" fontId="14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4" fillId="0" borderId="0"/>
    <xf numFmtId="0" fontId="62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4" fillId="0" borderId="0">
      <alignment horizontal="left" indent="5"/>
    </xf>
    <xf numFmtId="0" fontId="1" fillId="0" borderId="0"/>
    <xf numFmtId="0" fontId="1" fillId="0" borderId="0"/>
    <xf numFmtId="0" fontId="40" fillId="0" borderId="0"/>
    <xf numFmtId="0" fontId="12" fillId="0" borderId="0"/>
    <xf numFmtId="0" fontId="12" fillId="0" borderId="3">
      <alignment horizontal="center" wrapText="1"/>
    </xf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3">
      <alignment horizontal="center"/>
    </xf>
    <xf numFmtId="0" fontId="12" fillId="0" borderId="3">
      <alignment horizontal="center" wrapText="1"/>
    </xf>
    <xf numFmtId="0" fontId="14" fillId="0" borderId="0"/>
    <xf numFmtId="0" fontId="67" fillId="0" borderId="13" applyNumberFormat="0" applyFill="0" applyAlignment="0" applyProtection="0"/>
    <xf numFmtId="0" fontId="67" fillId="0" borderId="13" applyNumberFormat="0" applyFill="0" applyAlignment="0" applyProtection="0"/>
    <xf numFmtId="0" fontId="68" fillId="0" borderId="0"/>
    <xf numFmtId="0" fontId="69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" fillId="0" borderId="0">
      <alignment horizontal="center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4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>
      <alignment horizontal="left" vertical="top"/>
    </xf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2" fillId="0" borderId="0"/>
    <xf numFmtId="166" fontId="1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5" fontId="14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2" applyFont="1"/>
    <xf numFmtId="0" fontId="7" fillId="0" borderId="0" xfId="2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11" fillId="0" borderId="0" xfId="3" applyFont="1" applyAlignment="1">
      <alignment horizontal="center" wrapText="1"/>
    </xf>
    <xf numFmtId="0" fontId="8" fillId="0" borderId="0" xfId="1" applyFont="1"/>
    <xf numFmtId="0" fontId="5" fillId="0" borderId="3" xfId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0" fontId="12" fillId="0" borderId="0" xfId="1" applyFont="1"/>
    <xf numFmtId="0" fontId="8" fillId="0" borderId="0" xfId="4" applyFont="1"/>
    <xf numFmtId="0" fontId="12" fillId="0" borderId="0" xfId="4" applyFont="1"/>
    <xf numFmtId="0" fontId="12" fillId="0" borderId="0" xfId="5" applyFont="1"/>
    <xf numFmtId="0" fontId="5" fillId="0" borderId="0" xfId="5" applyFont="1" applyAlignment="1">
      <alignment horizontal="left" vertical="center"/>
    </xf>
    <xf numFmtId="0" fontId="4" fillId="0" borderId="0" xfId="7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" fillId="0" borderId="3" xfId="2" applyFont="1" applyBorder="1" applyAlignment="1">
      <alignment horizontal="left" vertical="center" wrapText="1"/>
    </xf>
    <xf numFmtId="0" fontId="19" fillId="0" borderId="0" xfId="1" applyFont="1"/>
    <xf numFmtId="0" fontId="19" fillId="0" borderId="0" xfId="2" applyFont="1"/>
    <xf numFmtId="0" fontId="20" fillId="0" borderId="0" xfId="2" applyFont="1"/>
    <xf numFmtId="0" fontId="21" fillId="0" borderId="0" xfId="3" applyFont="1" applyAlignment="1">
      <alignment horizontal="center" wrapText="1"/>
    </xf>
    <xf numFmtId="0" fontId="22" fillId="0" borderId="0" xfId="1" applyFont="1"/>
    <xf numFmtId="0" fontId="22" fillId="0" borderId="0" xfId="5" applyFont="1"/>
    <xf numFmtId="0" fontId="23" fillId="0" borderId="0" xfId="7" applyFont="1" applyAlignment="1">
      <alignment horizontal="left"/>
    </xf>
    <xf numFmtId="0" fontId="23" fillId="0" borderId="0" xfId="7" applyFont="1">
      <alignment horizontal="left" indent="5"/>
    </xf>
    <xf numFmtId="0" fontId="19" fillId="0" borderId="0" xfId="7" applyFont="1">
      <alignment horizontal="left" indent="5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" fillId="0" borderId="0" xfId="8"/>
    <xf numFmtId="0" fontId="2" fillId="0" borderId="0" xfId="8" applyFont="1"/>
    <xf numFmtId="0" fontId="5" fillId="0" borderId="0" xfId="0" applyFont="1"/>
    <xf numFmtId="0" fontId="22" fillId="0" borderId="0" xfId="7" applyFont="1" applyAlignment="1"/>
    <xf numFmtId="0" fontId="2" fillId="44" borderId="0" xfId="1" applyFont="1" applyFill="1"/>
    <xf numFmtId="0" fontId="2" fillId="0" borderId="0" xfId="1" applyFont="1" applyAlignment="1">
      <alignment horizontal="right"/>
    </xf>
    <xf numFmtId="0" fontId="8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71" fillId="0" borderId="6" xfId="4" applyFont="1" applyBorder="1" applyAlignment="1">
      <alignment horizontal="left" vertical="center" wrapText="1"/>
    </xf>
    <xf numFmtId="0" fontId="2" fillId="0" borderId="6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center" vertical="center" wrapText="1"/>
    </xf>
    <xf numFmtId="4" fontId="13" fillId="0" borderId="6" xfId="4" applyNumberFormat="1" applyFont="1" applyBorder="1"/>
    <xf numFmtId="0" fontId="22" fillId="0" borderId="0" xfId="4" applyFont="1"/>
    <xf numFmtId="0" fontId="2" fillId="0" borderId="21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0" fontId="2" fillId="0" borderId="26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center" vertical="center" wrapText="1"/>
    </xf>
    <xf numFmtId="4" fontId="13" fillId="0" borderId="27" xfId="1" applyNumberFormat="1" applyFont="1" applyBorder="1"/>
    <xf numFmtId="4" fontId="8" fillId="0" borderId="0" xfId="1" applyNumberFormat="1" applyFont="1"/>
    <xf numFmtId="49" fontId="2" fillId="0" borderId="25" xfId="1" applyNumberFormat="1" applyFont="1" applyBorder="1" applyAlignment="1">
      <alignment horizontal="center" vertical="center"/>
    </xf>
    <xf numFmtId="4" fontId="13" fillId="44" borderId="27" xfId="1" applyNumberFormat="1" applyFont="1" applyFill="1" applyBorder="1"/>
    <xf numFmtId="0" fontId="8" fillId="0" borderId="32" xfId="1" applyFont="1" applyBorder="1" applyAlignment="1">
      <alignment horizontal="center" vertical="center"/>
    </xf>
    <xf numFmtId="49" fontId="2" fillId="0" borderId="35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4" fontId="2" fillId="0" borderId="36" xfId="1" applyNumberFormat="1" applyFont="1" applyBorder="1" applyAlignment="1">
      <alignment horizontal="right" indent="1"/>
    </xf>
    <xf numFmtId="0" fontId="2" fillId="0" borderId="33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left" vertical="center" wrapText="1"/>
    </xf>
    <xf numFmtId="0" fontId="5" fillId="0" borderId="33" xfId="1" applyFont="1" applyBorder="1" applyAlignment="1">
      <alignment horizontal="center" vertical="center" wrapText="1"/>
    </xf>
    <xf numFmtId="4" fontId="13" fillId="0" borderId="34" xfId="1" applyNumberFormat="1" applyFont="1" applyBorder="1"/>
    <xf numFmtId="0" fontId="3" fillId="0" borderId="0" xfId="9" applyFont="1" applyAlignment="1">
      <alignment horizontal="left" vertical="center"/>
    </xf>
    <xf numFmtId="0" fontId="2" fillId="0" borderId="0" xfId="9" applyFont="1"/>
    <xf numFmtId="0" fontId="7" fillId="0" borderId="0" xfId="9" applyFont="1"/>
    <xf numFmtId="0" fontId="5" fillId="0" borderId="0" xfId="9" applyFont="1" applyAlignment="1">
      <alignment horizontal="left" vertical="center"/>
    </xf>
    <xf numFmtId="0" fontId="25" fillId="0" borderId="0" xfId="9" applyFont="1"/>
    <xf numFmtId="0" fontId="5" fillId="0" borderId="0" xfId="9" applyFont="1" applyAlignment="1">
      <alignment horizontal="left"/>
    </xf>
    <xf numFmtId="0" fontId="2" fillId="0" borderId="0" xfId="9" applyFont="1" applyAlignment="1">
      <alignment horizontal="left"/>
    </xf>
    <xf numFmtId="0" fontId="5" fillId="0" borderId="0" xfId="9" applyFont="1" applyAlignment="1">
      <alignment horizontal="right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vertical="center"/>
    </xf>
    <xf numFmtId="0" fontId="8" fillId="0" borderId="3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/>
    </xf>
    <xf numFmtId="0" fontId="2" fillId="0" borderId="3" xfId="8" applyFont="1" applyBorder="1"/>
    <xf numFmtId="0" fontId="2" fillId="0" borderId="3" xfId="8" applyFont="1" applyBorder="1" applyAlignment="1">
      <alignment horizontal="center" vertical="center"/>
    </xf>
    <xf numFmtId="170" fontId="2" fillId="0" borderId="3" xfId="8" applyNumberFormat="1" applyFont="1" applyBorder="1" applyAlignment="1">
      <alignment horizontal="center" vertical="center"/>
    </xf>
    <xf numFmtId="0" fontId="5" fillId="0" borderId="3" xfId="8" applyFont="1" applyBorder="1" applyAlignment="1">
      <alignment horizontal="left" vertical="center" wrapText="1"/>
    </xf>
    <xf numFmtId="0" fontId="5" fillId="0" borderId="3" xfId="369" applyFont="1" applyBorder="1" applyAlignment="1">
      <alignment vertical="top" wrapText="1"/>
    </xf>
    <xf numFmtId="0" fontId="5" fillId="0" borderId="3" xfId="8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/>
    </xf>
    <xf numFmtId="0" fontId="1" fillId="0" borderId="0" xfId="8" applyAlignment="1">
      <alignment vertical="top"/>
    </xf>
    <xf numFmtId="0" fontId="2" fillId="0" borderId="3" xfId="8" applyFont="1" applyBorder="1" applyAlignment="1">
      <alignment horizontal="center" vertical="center" wrapText="1"/>
    </xf>
    <xf numFmtId="9" fontId="5" fillId="0" borderId="3" xfId="8" applyNumberFormat="1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 wrapText="1"/>
    </xf>
    <xf numFmtId="0" fontId="1" fillId="0" borderId="0" xfId="8" applyAlignment="1">
      <alignment wrapText="1"/>
    </xf>
    <xf numFmtId="0" fontId="0" fillId="0" borderId="0" xfId="8" applyFont="1" applyAlignment="1">
      <alignment wrapText="1"/>
    </xf>
    <xf numFmtId="0" fontId="1" fillId="0" borderId="0" xfId="8" applyAlignment="1">
      <alignment horizontal="right" wrapText="1"/>
    </xf>
    <xf numFmtId="0" fontId="5" fillId="0" borderId="3" xfId="8" applyFont="1" applyBorder="1" applyAlignment="1">
      <alignment vertical="center"/>
    </xf>
    <xf numFmtId="0" fontId="72" fillId="0" borderId="3" xfId="8" applyFont="1" applyBorder="1"/>
    <xf numFmtId="0" fontId="5" fillId="0" borderId="3" xfId="8" applyFont="1" applyBorder="1"/>
    <xf numFmtId="0" fontId="1" fillId="0" borderId="0" xfId="8" applyAlignment="1">
      <alignment horizontal="right"/>
    </xf>
    <xf numFmtId="0" fontId="12" fillId="0" borderId="0" xfId="5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345" applyFont="1" applyAlignment="1">
      <alignment horizontal="left"/>
    </xf>
    <xf numFmtId="0" fontId="5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0" fontId="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12" fillId="0" borderId="0" xfId="0" applyFont="1"/>
    <xf numFmtId="0" fontId="12" fillId="0" borderId="1" xfId="0" applyFont="1" applyBorder="1"/>
    <xf numFmtId="49" fontId="2" fillId="0" borderId="28" xfId="1" applyNumberFormat="1" applyFont="1" applyBorder="1" applyAlignment="1">
      <alignment horizontal="center" vertical="center"/>
    </xf>
    <xf numFmtId="49" fontId="2" fillId="0" borderId="40" xfId="1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4" fontId="3" fillId="0" borderId="34" xfId="0" applyNumberFormat="1" applyFont="1" applyBorder="1"/>
    <xf numFmtId="4" fontId="3" fillId="0" borderId="37" xfId="0" applyNumberFormat="1" applyFont="1" applyBorder="1"/>
    <xf numFmtId="0" fontId="11" fillId="0" borderId="0" xfId="0" applyFont="1" applyAlignment="1">
      <alignment horizontal="left"/>
    </xf>
    <xf numFmtId="165" fontId="3" fillId="0" borderId="0" xfId="613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7" xfId="1" applyFont="1" applyBorder="1" applyAlignment="1">
      <alignment horizontal="left" vertical="center" wrapText="1"/>
    </xf>
    <xf numFmtId="0" fontId="8" fillId="0" borderId="2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24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73" fillId="0" borderId="0" xfId="0" applyFont="1" applyAlignment="1">
      <alignment horizontal="center"/>
    </xf>
    <xf numFmtId="0" fontId="2" fillId="0" borderId="0" xfId="1" applyFont="1" applyAlignment="1">
      <alignment horizontal="left" wrapText="1"/>
    </xf>
    <xf numFmtId="0" fontId="6" fillId="0" borderId="1" xfId="2" applyFont="1" applyBorder="1" applyAlignment="1">
      <alignment horizontal="center" vertical="center" wrapText="1"/>
    </xf>
    <xf numFmtId="0" fontId="5" fillId="0" borderId="0" xfId="262" applyFont="1" applyAlignment="1">
      <alignment horizontal="left"/>
    </xf>
    <xf numFmtId="0" fontId="3" fillId="0" borderId="1" xfId="0" applyFont="1" applyBorder="1" applyAlignment="1">
      <alignment horizontal="center"/>
    </xf>
    <xf numFmtId="0" fontId="70" fillId="0" borderId="0" xfId="0" applyFont="1" applyAlignment="1">
      <alignment horizontal="center" vertical="top"/>
    </xf>
    <xf numFmtId="4" fontId="11" fillId="0" borderId="0" xfId="0" applyNumberFormat="1" applyFont="1" applyAlignment="1">
      <alignment horizontal="center"/>
    </xf>
    <xf numFmtId="0" fontId="73" fillId="0" borderId="2" xfId="0" applyFont="1" applyBorder="1" applyAlignment="1">
      <alignment horizontal="center"/>
    </xf>
    <xf numFmtId="0" fontId="13" fillId="0" borderId="29" xfId="1" applyFont="1" applyBorder="1" applyAlignment="1">
      <alignment horizontal="left"/>
    </xf>
    <xf numFmtId="0" fontId="13" fillId="0" borderId="30" xfId="1" applyFont="1" applyBorder="1" applyAlignment="1">
      <alignment horizontal="left"/>
    </xf>
    <xf numFmtId="0" fontId="13" fillId="0" borderId="31" xfId="1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2" fillId="0" borderId="0" xfId="8" applyFont="1" applyAlignment="1">
      <alignment horizontal="center" vertical="center" wrapText="1"/>
    </xf>
    <xf numFmtId="0" fontId="1" fillId="0" borderId="0" xfId="8" applyAlignment="1">
      <alignment horizontal="center" vertical="center" wrapText="1"/>
    </xf>
    <xf numFmtId="0" fontId="2" fillId="0" borderId="0" xfId="8" applyFont="1" applyAlignment="1">
      <alignment horizontal="left" wrapText="1"/>
    </xf>
    <xf numFmtId="0" fontId="2" fillId="0" borderId="1" xfId="8" applyFont="1" applyBorder="1" applyAlignment="1">
      <alignment horizontal="left" vertical="center"/>
    </xf>
    <xf numFmtId="0" fontId="5" fillId="0" borderId="0" xfId="8" applyFont="1" applyAlignment="1">
      <alignment horizontal="left" vertical="center" wrapText="1"/>
    </xf>
    <xf numFmtId="0" fontId="5" fillId="0" borderId="0" xfId="8" applyFont="1" applyAlignment="1">
      <alignment horizontal="right" vertical="center"/>
    </xf>
    <xf numFmtId="0" fontId="72" fillId="0" borderId="0" xfId="8" applyFont="1" applyAlignment="1">
      <alignment horizontal="right"/>
    </xf>
    <xf numFmtId="0" fontId="2" fillId="0" borderId="0" xfId="8" applyFont="1" applyAlignment="1">
      <alignment horizontal="right" vertical="center"/>
    </xf>
    <xf numFmtId="0" fontId="1" fillId="0" borderId="0" xfId="8" applyAlignment="1">
      <alignment horizontal="right"/>
    </xf>
    <xf numFmtId="0" fontId="5" fillId="0" borderId="0" xfId="9" applyFont="1" applyAlignment="1">
      <alignment horizontal="left" vertical="center"/>
    </xf>
    <xf numFmtId="0" fontId="25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/>
    </xf>
    <xf numFmtId="0" fontId="5" fillId="0" borderId="4" xfId="8" applyFont="1" applyBorder="1" applyAlignment="1">
      <alignment horizontal="left" vertical="top" wrapText="1"/>
    </xf>
    <xf numFmtId="0" fontId="5" fillId="0" borderId="5" xfId="8" applyFont="1" applyBorder="1" applyAlignment="1">
      <alignment horizontal="left" vertical="top" wrapText="1"/>
    </xf>
    <xf numFmtId="0" fontId="5" fillId="0" borderId="0" xfId="8" applyFont="1" applyAlignment="1">
      <alignment horizontal="center" vertical="center"/>
    </xf>
    <xf numFmtId="0" fontId="3" fillId="0" borderId="0" xfId="8" applyFont="1" applyAlignment="1">
      <alignment horizontal="center"/>
    </xf>
    <xf numFmtId="0" fontId="72" fillId="0" borderId="0" xfId="8" applyFont="1"/>
    <xf numFmtId="0" fontId="2" fillId="0" borderId="0" xfId="8" applyFont="1" applyAlignment="1">
      <alignment horizontal="center"/>
    </xf>
    <xf numFmtId="0" fontId="1" fillId="0" borderId="0" xfId="8"/>
    <xf numFmtId="0" fontId="13" fillId="0" borderId="0" xfId="8" applyFont="1" applyAlignment="1">
      <alignment horizontal="center" vertical="center" wrapText="1"/>
    </xf>
  </cellXfs>
  <cellStyles count="614">
    <cellStyle name="_Сметы ВНИИСТ" xfId="10" xr:uid="{00000000-0005-0000-0000-000000000000}"/>
    <cellStyle name="_Японское море_РД - ВНИИСТ" xfId="11" xr:uid="{00000000-0005-0000-0000-000001000000}"/>
    <cellStyle name="20% - Акцент1 2" xfId="12" xr:uid="{00000000-0005-0000-0000-000002000000}"/>
    <cellStyle name="20% - Акцент1 2 2" xfId="13" xr:uid="{00000000-0005-0000-0000-000003000000}"/>
    <cellStyle name="20% - Акцент2 2" xfId="14" xr:uid="{00000000-0005-0000-0000-000004000000}"/>
    <cellStyle name="20% - Акцент2 2 2" xfId="15" xr:uid="{00000000-0005-0000-0000-000005000000}"/>
    <cellStyle name="20% - Акцент3 2" xfId="16" xr:uid="{00000000-0005-0000-0000-000006000000}"/>
    <cellStyle name="20% - Акцент3 2 2" xfId="17" xr:uid="{00000000-0005-0000-0000-000007000000}"/>
    <cellStyle name="20% - Акцент4 2" xfId="18" xr:uid="{00000000-0005-0000-0000-000008000000}"/>
    <cellStyle name="20% - Акцент4 2 2" xfId="19" xr:uid="{00000000-0005-0000-0000-000009000000}"/>
    <cellStyle name="20% - Акцент5 2" xfId="20" xr:uid="{00000000-0005-0000-0000-00000A000000}"/>
    <cellStyle name="20% - Акцент5 2 2" xfId="21" xr:uid="{00000000-0005-0000-0000-00000B000000}"/>
    <cellStyle name="20% - Акцент6 2" xfId="22" xr:uid="{00000000-0005-0000-0000-00000C000000}"/>
    <cellStyle name="20% - Акцент6 2 2" xfId="23" xr:uid="{00000000-0005-0000-0000-00000D000000}"/>
    <cellStyle name="40% - Акцент1 2" xfId="24" xr:uid="{00000000-0005-0000-0000-00000E000000}"/>
    <cellStyle name="40% - Акцент1 2 2" xfId="25" xr:uid="{00000000-0005-0000-0000-00000F000000}"/>
    <cellStyle name="40% - Акцент2 2" xfId="26" xr:uid="{00000000-0005-0000-0000-000010000000}"/>
    <cellStyle name="40% - Акцент2 2 2" xfId="27" xr:uid="{00000000-0005-0000-0000-000011000000}"/>
    <cellStyle name="40% - Акцент3 2" xfId="28" xr:uid="{00000000-0005-0000-0000-000012000000}"/>
    <cellStyle name="40% - Акцент3 2 2" xfId="29" xr:uid="{00000000-0005-0000-0000-000013000000}"/>
    <cellStyle name="40% - Акцент4 2" xfId="30" xr:uid="{00000000-0005-0000-0000-000014000000}"/>
    <cellStyle name="40% - Акцент4 2 2" xfId="31" xr:uid="{00000000-0005-0000-0000-000015000000}"/>
    <cellStyle name="40% - Акцент5 2" xfId="32" xr:uid="{00000000-0005-0000-0000-000016000000}"/>
    <cellStyle name="40% - Акцент5 2 2" xfId="33" xr:uid="{00000000-0005-0000-0000-000017000000}"/>
    <cellStyle name="40% - Акцент6 2" xfId="34" xr:uid="{00000000-0005-0000-0000-000018000000}"/>
    <cellStyle name="40% - Акцент6 2 2" xfId="35" xr:uid="{00000000-0005-0000-0000-000019000000}"/>
    <cellStyle name="60% - Акцент1 2" xfId="36" xr:uid="{00000000-0005-0000-0000-00001A000000}"/>
    <cellStyle name="60% - Акцент1 2 2" xfId="37" xr:uid="{00000000-0005-0000-0000-00001B000000}"/>
    <cellStyle name="60% - Акцент2 2" xfId="38" xr:uid="{00000000-0005-0000-0000-00001C000000}"/>
    <cellStyle name="60% - Акцент2 2 2" xfId="39" xr:uid="{00000000-0005-0000-0000-00001D000000}"/>
    <cellStyle name="60% - Акцент3 2" xfId="40" xr:uid="{00000000-0005-0000-0000-00001E000000}"/>
    <cellStyle name="60% - Акцент3 2 2" xfId="41" xr:uid="{00000000-0005-0000-0000-00001F000000}"/>
    <cellStyle name="60% - Акцент4 2" xfId="42" xr:uid="{00000000-0005-0000-0000-000020000000}"/>
    <cellStyle name="60% - Акцент4 2 2" xfId="43" xr:uid="{00000000-0005-0000-0000-000021000000}"/>
    <cellStyle name="60% - Акцент5 2" xfId="44" xr:uid="{00000000-0005-0000-0000-000022000000}"/>
    <cellStyle name="60% - Акцент5 2 2" xfId="45" xr:uid="{00000000-0005-0000-0000-000023000000}"/>
    <cellStyle name="60% - Акцент6 2" xfId="46" xr:uid="{00000000-0005-0000-0000-000024000000}"/>
    <cellStyle name="60% - Акцент6 2 2" xfId="47" xr:uid="{00000000-0005-0000-0000-000025000000}"/>
    <cellStyle name="Accent1" xfId="48" xr:uid="{00000000-0005-0000-0000-000026000000}"/>
    <cellStyle name="Accent1 - 20%" xfId="49" xr:uid="{00000000-0005-0000-0000-000027000000}"/>
    <cellStyle name="Accent1 - 40%" xfId="50" xr:uid="{00000000-0005-0000-0000-000028000000}"/>
    <cellStyle name="Accent1 - 60%" xfId="51" xr:uid="{00000000-0005-0000-0000-000029000000}"/>
    <cellStyle name="Accent2" xfId="52" xr:uid="{00000000-0005-0000-0000-00002A000000}"/>
    <cellStyle name="Accent2 - 20%" xfId="53" xr:uid="{00000000-0005-0000-0000-00002B000000}"/>
    <cellStyle name="Accent2 - 40%" xfId="54" xr:uid="{00000000-0005-0000-0000-00002C000000}"/>
    <cellStyle name="Accent2 - 60%" xfId="55" xr:uid="{00000000-0005-0000-0000-00002D000000}"/>
    <cellStyle name="Accent3" xfId="56" xr:uid="{00000000-0005-0000-0000-00002E000000}"/>
    <cellStyle name="Accent3 - 20%" xfId="57" xr:uid="{00000000-0005-0000-0000-00002F000000}"/>
    <cellStyle name="Accent3 - 40%" xfId="58" xr:uid="{00000000-0005-0000-0000-000030000000}"/>
    <cellStyle name="Accent3 - 60%" xfId="59" xr:uid="{00000000-0005-0000-0000-000031000000}"/>
    <cellStyle name="Accent4" xfId="60" xr:uid="{00000000-0005-0000-0000-000032000000}"/>
    <cellStyle name="Accent4 - 20%" xfId="61" xr:uid="{00000000-0005-0000-0000-000033000000}"/>
    <cellStyle name="Accent4 - 40%" xfId="62" xr:uid="{00000000-0005-0000-0000-000034000000}"/>
    <cellStyle name="Accent4 - 60%" xfId="63" xr:uid="{00000000-0005-0000-0000-000035000000}"/>
    <cellStyle name="Accent5" xfId="64" xr:uid="{00000000-0005-0000-0000-000036000000}"/>
    <cellStyle name="Accent5 - 20%" xfId="65" xr:uid="{00000000-0005-0000-0000-000037000000}"/>
    <cellStyle name="Accent5 - 40%" xfId="66" xr:uid="{00000000-0005-0000-0000-000038000000}"/>
    <cellStyle name="Accent5 - 60%" xfId="67" xr:uid="{00000000-0005-0000-0000-000039000000}"/>
    <cellStyle name="Accent6" xfId="68" xr:uid="{00000000-0005-0000-0000-00003A000000}"/>
    <cellStyle name="Accent6 - 20%" xfId="69" xr:uid="{00000000-0005-0000-0000-00003B000000}"/>
    <cellStyle name="Accent6 - 40%" xfId="70" xr:uid="{00000000-0005-0000-0000-00003C000000}"/>
    <cellStyle name="Accent6 - 60%" xfId="71" xr:uid="{00000000-0005-0000-0000-00003D000000}"/>
    <cellStyle name="Bad" xfId="72" xr:uid="{00000000-0005-0000-0000-00003E000000}"/>
    <cellStyle name="Calculation" xfId="73" xr:uid="{00000000-0005-0000-0000-00003F000000}"/>
    <cellStyle name="Check Cell" xfId="74" xr:uid="{00000000-0005-0000-0000-000040000000}"/>
    <cellStyle name="Emphasis 1" xfId="75" xr:uid="{00000000-0005-0000-0000-000041000000}"/>
    <cellStyle name="Emphasis 2" xfId="76" xr:uid="{00000000-0005-0000-0000-000042000000}"/>
    <cellStyle name="Emphasis 3" xfId="77" xr:uid="{00000000-0005-0000-0000-000043000000}"/>
    <cellStyle name="Euro" xfId="78" xr:uid="{00000000-0005-0000-0000-000044000000}"/>
    <cellStyle name="Euro 10" xfId="79" xr:uid="{00000000-0005-0000-0000-000045000000}"/>
    <cellStyle name="Euro 2" xfId="80" xr:uid="{00000000-0005-0000-0000-000046000000}"/>
    <cellStyle name="Euro 2 2" xfId="81" xr:uid="{00000000-0005-0000-0000-000047000000}"/>
    <cellStyle name="Euro 3" xfId="82" xr:uid="{00000000-0005-0000-0000-000048000000}"/>
    <cellStyle name="Euro 3 2" xfId="83" xr:uid="{00000000-0005-0000-0000-000049000000}"/>
    <cellStyle name="Euro 4" xfId="84" xr:uid="{00000000-0005-0000-0000-00004A000000}"/>
    <cellStyle name="Euro 4 2" xfId="85" xr:uid="{00000000-0005-0000-0000-00004B000000}"/>
    <cellStyle name="Euro 5" xfId="86" xr:uid="{00000000-0005-0000-0000-00004C000000}"/>
    <cellStyle name="Euro 5 2" xfId="87" xr:uid="{00000000-0005-0000-0000-00004D000000}"/>
    <cellStyle name="Euro 6" xfId="88" xr:uid="{00000000-0005-0000-0000-00004E000000}"/>
    <cellStyle name="Euro 6 2" xfId="89" xr:uid="{00000000-0005-0000-0000-00004F000000}"/>
    <cellStyle name="Euro 7" xfId="90" xr:uid="{00000000-0005-0000-0000-000050000000}"/>
    <cellStyle name="Euro 7 2" xfId="91" xr:uid="{00000000-0005-0000-0000-000051000000}"/>
    <cellStyle name="Euro 8" xfId="92" xr:uid="{00000000-0005-0000-0000-000052000000}"/>
    <cellStyle name="Euro 8 2" xfId="93" xr:uid="{00000000-0005-0000-0000-000053000000}"/>
    <cellStyle name="Euro 9" xfId="94" xr:uid="{00000000-0005-0000-0000-000054000000}"/>
    <cellStyle name="Euro 9 2" xfId="95" xr:uid="{00000000-0005-0000-0000-000055000000}"/>
    <cellStyle name="Good" xfId="96" xr:uid="{00000000-0005-0000-0000-000056000000}"/>
    <cellStyle name="Heading 1" xfId="97" xr:uid="{00000000-0005-0000-0000-000057000000}"/>
    <cellStyle name="Heading 2" xfId="98" xr:uid="{00000000-0005-0000-0000-000058000000}"/>
    <cellStyle name="Heading 3" xfId="99" xr:uid="{00000000-0005-0000-0000-000059000000}"/>
    <cellStyle name="Heading 4" xfId="100" xr:uid="{00000000-0005-0000-0000-00005A000000}"/>
    <cellStyle name="Input" xfId="101" xr:uid="{00000000-0005-0000-0000-00005B000000}"/>
    <cellStyle name="Linked Cell" xfId="102" xr:uid="{00000000-0005-0000-0000-00005C000000}"/>
    <cellStyle name="Neutral" xfId="103" xr:uid="{00000000-0005-0000-0000-00005D000000}"/>
    <cellStyle name="Normal_Catalogue MW" xfId="104" xr:uid="{00000000-0005-0000-0000-00005E000000}"/>
    <cellStyle name="Normalny_R98-010all_rozdz" xfId="105" xr:uid="{00000000-0005-0000-0000-00005F000000}"/>
    <cellStyle name="Note" xfId="106" xr:uid="{00000000-0005-0000-0000-000060000000}"/>
    <cellStyle name="Note 10" xfId="107" xr:uid="{00000000-0005-0000-0000-000061000000}"/>
    <cellStyle name="Note 2" xfId="108" xr:uid="{00000000-0005-0000-0000-000062000000}"/>
    <cellStyle name="Note 2 2" xfId="109" xr:uid="{00000000-0005-0000-0000-000063000000}"/>
    <cellStyle name="Note 3" xfId="110" xr:uid="{00000000-0005-0000-0000-000064000000}"/>
    <cellStyle name="Note 3 2" xfId="111" xr:uid="{00000000-0005-0000-0000-000065000000}"/>
    <cellStyle name="Note 4" xfId="112" xr:uid="{00000000-0005-0000-0000-000066000000}"/>
    <cellStyle name="Note 4 2" xfId="113" xr:uid="{00000000-0005-0000-0000-000067000000}"/>
    <cellStyle name="Note 5" xfId="114" xr:uid="{00000000-0005-0000-0000-000068000000}"/>
    <cellStyle name="Note 5 2" xfId="115" xr:uid="{00000000-0005-0000-0000-000069000000}"/>
    <cellStyle name="Note 6" xfId="116" xr:uid="{00000000-0005-0000-0000-00006A000000}"/>
    <cellStyle name="Note 6 2" xfId="117" xr:uid="{00000000-0005-0000-0000-00006B000000}"/>
    <cellStyle name="Note 7" xfId="118" xr:uid="{00000000-0005-0000-0000-00006C000000}"/>
    <cellStyle name="Note 7 2" xfId="119" xr:uid="{00000000-0005-0000-0000-00006D000000}"/>
    <cellStyle name="Note 8" xfId="120" xr:uid="{00000000-0005-0000-0000-00006E000000}"/>
    <cellStyle name="Note 8 2" xfId="121" xr:uid="{00000000-0005-0000-0000-00006F000000}"/>
    <cellStyle name="Note 9" xfId="122" xr:uid="{00000000-0005-0000-0000-000070000000}"/>
    <cellStyle name="Note 9 2" xfId="123" xr:uid="{00000000-0005-0000-0000-000071000000}"/>
    <cellStyle name="Output" xfId="124" xr:uid="{00000000-0005-0000-0000-000072000000}"/>
    <cellStyle name="S0" xfId="125" xr:uid="{00000000-0005-0000-0000-000073000000}"/>
    <cellStyle name="S0 2" xfId="126" xr:uid="{00000000-0005-0000-0000-000074000000}"/>
    <cellStyle name="S0 2 2" xfId="127" xr:uid="{00000000-0005-0000-0000-000075000000}"/>
    <cellStyle name="S1" xfId="128" xr:uid="{00000000-0005-0000-0000-000076000000}"/>
    <cellStyle name="S1 2" xfId="129" xr:uid="{00000000-0005-0000-0000-000077000000}"/>
    <cellStyle name="S1 2 2" xfId="130" xr:uid="{00000000-0005-0000-0000-000078000000}"/>
    <cellStyle name="S10" xfId="131" xr:uid="{00000000-0005-0000-0000-000079000000}"/>
    <cellStyle name="S10 2" xfId="132" xr:uid="{00000000-0005-0000-0000-00007A000000}"/>
    <cellStyle name="S10 2 2" xfId="133" xr:uid="{00000000-0005-0000-0000-00007B000000}"/>
    <cellStyle name="S11" xfId="134" xr:uid="{00000000-0005-0000-0000-00007C000000}"/>
    <cellStyle name="S11 2" xfId="135" xr:uid="{00000000-0005-0000-0000-00007D000000}"/>
    <cellStyle name="S11 2 2" xfId="136" xr:uid="{00000000-0005-0000-0000-00007E000000}"/>
    <cellStyle name="S12" xfId="137" xr:uid="{00000000-0005-0000-0000-00007F000000}"/>
    <cellStyle name="S12 2" xfId="138" xr:uid="{00000000-0005-0000-0000-000080000000}"/>
    <cellStyle name="S12 2 2" xfId="139" xr:uid="{00000000-0005-0000-0000-000081000000}"/>
    <cellStyle name="S13" xfId="140" xr:uid="{00000000-0005-0000-0000-000082000000}"/>
    <cellStyle name="S13 2" xfId="141" xr:uid="{00000000-0005-0000-0000-000083000000}"/>
    <cellStyle name="S13 3" xfId="142" xr:uid="{00000000-0005-0000-0000-000084000000}"/>
    <cellStyle name="S14" xfId="143" xr:uid="{00000000-0005-0000-0000-000085000000}"/>
    <cellStyle name="S14 2" xfId="144" xr:uid="{00000000-0005-0000-0000-000086000000}"/>
    <cellStyle name="S14 3" xfId="145" xr:uid="{00000000-0005-0000-0000-000087000000}"/>
    <cellStyle name="S15" xfId="146" xr:uid="{00000000-0005-0000-0000-000088000000}"/>
    <cellStyle name="S15 2" xfId="147" xr:uid="{00000000-0005-0000-0000-000089000000}"/>
    <cellStyle name="S15 3" xfId="148" xr:uid="{00000000-0005-0000-0000-00008A000000}"/>
    <cellStyle name="S15 4" xfId="149" xr:uid="{00000000-0005-0000-0000-00008B000000}"/>
    <cellStyle name="S15 4 2" xfId="150" xr:uid="{00000000-0005-0000-0000-00008C000000}"/>
    <cellStyle name="S16" xfId="151" xr:uid="{00000000-0005-0000-0000-00008D000000}"/>
    <cellStyle name="S16 2" xfId="152" xr:uid="{00000000-0005-0000-0000-00008E000000}"/>
    <cellStyle name="S16 3" xfId="153" xr:uid="{00000000-0005-0000-0000-00008F000000}"/>
    <cellStyle name="S17" xfId="154" xr:uid="{00000000-0005-0000-0000-000090000000}"/>
    <cellStyle name="S17 2" xfId="155" xr:uid="{00000000-0005-0000-0000-000091000000}"/>
    <cellStyle name="S17 3" xfId="156" xr:uid="{00000000-0005-0000-0000-000092000000}"/>
    <cellStyle name="S18" xfId="157" xr:uid="{00000000-0005-0000-0000-000093000000}"/>
    <cellStyle name="S18 2" xfId="158" xr:uid="{00000000-0005-0000-0000-000094000000}"/>
    <cellStyle name="S18 3" xfId="159" xr:uid="{00000000-0005-0000-0000-000095000000}"/>
    <cellStyle name="S19" xfId="160" xr:uid="{00000000-0005-0000-0000-000096000000}"/>
    <cellStyle name="S19 2" xfId="161" xr:uid="{00000000-0005-0000-0000-000097000000}"/>
    <cellStyle name="S19 3" xfId="162" xr:uid="{00000000-0005-0000-0000-000098000000}"/>
    <cellStyle name="S2" xfId="163" xr:uid="{00000000-0005-0000-0000-000099000000}"/>
    <cellStyle name="S2 2" xfId="164" xr:uid="{00000000-0005-0000-0000-00009A000000}"/>
    <cellStyle name="S2 2 2" xfId="165" xr:uid="{00000000-0005-0000-0000-00009B000000}"/>
    <cellStyle name="S20" xfId="166" xr:uid="{00000000-0005-0000-0000-00009C000000}"/>
    <cellStyle name="S3" xfId="167" xr:uid="{00000000-0005-0000-0000-00009D000000}"/>
    <cellStyle name="S3 2" xfId="168" xr:uid="{00000000-0005-0000-0000-00009E000000}"/>
    <cellStyle name="S3 2 2" xfId="169" xr:uid="{00000000-0005-0000-0000-00009F000000}"/>
    <cellStyle name="S4" xfId="170" xr:uid="{00000000-0005-0000-0000-0000A0000000}"/>
    <cellStyle name="S4 2" xfId="171" xr:uid="{00000000-0005-0000-0000-0000A1000000}"/>
    <cellStyle name="S5" xfId="172" xr:uid="{00000000-0005-0000-0000-0000A2000000}"/>
    <cellStyle name="S5 2" xfId="173" xr:uid="{00000000-0005-0000-0000-0000A3000000}"/>
    <cellStyle name="S6" xfId="174" xr:uid="{00000000-0005-0000-0000-0000A4000000}"/>
    <cellStyle name="S6 2" xfId="175" xr:uid="{00000000-0005-0000-0000-0000A5000000}"/>
    <cellStyle name="S6 2 2" xfId="176" xr:uid="{00000000-0005-0000-0000-0000A6000000}"/>
    <cellStyle name="S6 3" xfId="177" xr:uid="{00000000-0005-0000-0000-0000A7000000}"/>
    <cellStyle name="S6 3 2" xfId="178" xr:uid="{00000000-0005-0000-0000-0000A8000000}"/>
    <cellStyle name="S7" xfId="179" xr:uid="{00000000-0005-0000-0000-0000A9000000}"/>
    <cellStyle name="S7 2" xfId="180" xr:uid="{00000000-0005-0000-0000-0000AA000000}"/>
    <cellStyle name="S8" xfId="181" xr:uid="{00000000-0005-0000-0000-0000AB000000}"/>
    <cellStyle name="S8 2" xfId="182" xr:uid="{00000000-0005-0000-0000-0000AC000000}"/>
    <cellStyle name="S8 2 2" xfId="183" xr:uid="{00000000-0005-0000-0000-0000AD000000}"/>
    <cellStyle name="S9" xfId="184" xr:uid="{00000000-0005-0000-0000-0000AE000000}"/>
    <cellStyle name="S9 2" xfId="185" xr:uid="{00000000-0005-0000-0000-0000AF000000}"/>
    <cellStyle name="S9 2 2" xfId="186" xr:uid="{00000000-0005-0000-0000-0000B0000000}"/>
    <cellStyle name="S9 3" xfId="187" xr:uid="{00000000-0005-0000-0000-0000B1000000}"/>
    <cellStyle name="S9 3 2" xfId="188" xr:uid="{00000000-0005-0000-0000-0000B2000000}"/>
    <cellStyle name="Sheet Title" xfId="189" xr:uid="{00000000-0005-0000-0000-0000B3000000}"/>
    <cellStyle name="Total" xfId="190" xr:uid="{00000000-0005-0000-0000-0000B4000000}"/>
    <cellStyle name="Warning Text" xfId="191" xr:uid="{00000000-0005-0000-0000-0000B5000000}"/>
    <cellStyle name="Акт" xfId="192" xr:uid="{00000000-0005-0000-0000-0000B6000000}"/>
    <cellStyle name="АктМТСН" xfId="193" xr:uid="{00000000-0005-0000-0000-0000B7000000}"/>
    <cellStyle name="АктМТСН 2" xfId="194" xr:uid="{00000000-0005-0000-0000-0000B8000000}"/>
    <cellStyle name="Акцент1 2" xfId="195" xr:uid="{00000000-0005-0000-0000-0000B9000000}"/>
    <cellStyle name="Акцент1 2 2" xfId="196" xr:uid="{00000000-0005-0000-0000-0000BA000000}"/>
    <cellStyle name="Акцент2 2" xfId="197" xr:uid="{00000000-0005-0000-0000-0000BB000000}"/>
    <cellStyle name="Акцент2 2 2" xfId="198" xr:uid="{00000000-0005-0000-0000-0000BC000000}"/>
    <cellStyle name="Акцент3 2" xfId="199" xr:uid="{00000000-0005-0000-0000-0000BD000000}"/>
    <cellStyle name="Акцент3 2 2" xfId="200" xr:uid="{00000000-0005-0000-0000-0000BE000000}"/>
    <cellStyle name="Акцент4 2" xfId="201" xr:uid="{00000000-0005-0000-0000-0000BF000000}"/>
    <cellStyle name="Акцент4 2 2" xfId="202" xr:uid="{00000000-0005-0000-0000-0000C0000000}"/>
    <cellStyle name="Акцент5 2" xfId="203" xr:uid="{00000000-0005-0000-0000-0000C1000000}"/>
    <cellStyle name="Акцент5 2 2" xfId="204" xr:uid="{00000000-0005-0000-0000-0000C2000000}"/>
    <cellStyle name="Акцент6 2" xfId="205" xr:uid="{00000000-0005-0000-0000-0000C3000000}"/>
    <cellStyle name="Акцент6 2 2" xfId="206" xr:uid="{00000000-0005-0000-0000-0000C4000000}"/>
    <cellStyle name="Ввод  2" xfId="207" xr:uid="{00000000-0005-0000-0000-0000C5000000}"/>
    <cellStyle name="Ввод  2 2" xfId="208" xr:uid="{00000000-0005-0000-0000-0000C6000000}"/>
    <cellStyle name="ВедРесурсов" xfId="209" xr:uid="{00000000-0005-0000-0000-0000C7000000}"/>
    <cellStyle name="ВедРесурсовАкт" xfId="210" xr:uid="{00000000-0005-0000-0000-0000C8000000}"/>
    <cellStyle name="Вывод 2" xfId="211" xr:uid="{00000000-0005-0000-0000-0000C9000000}"/>
    <cellStyle name="Вывод 2 2" xfId="212" xr:uid="{00000000-0005-0000-0000-0000CA000000}"/>
    <cellStyle name="Вычисление 2" xfId="213" xr:uid="{00000000-0005-0000-0000-0000CB000000}"/>
    <cellStyle name="Вычисление 2 2" xfId="214" xr:uid="{00000000-0005-0000-0000-0000CC000000}"/>
    <cellStyle name="Денежный 10" xfId="613" xr:uid="{94865C9E-EC95-4EE8-8CEF-8560439F633F}"/>
    <cellStyle name="Денежный 2" xfId="215" xr:uid="{00000000-0005-0000-0000-0000CD000000}"/>
    <cellStyle name="Заголовок 1 2" xfId="216" xr:uid="{00000000-0005-0000-0000-0000CE000000}"/>
    <cellStyle name="Заголовок 1 2 2" xfId="217" xr:uid="{00000000-0005-0000-0000-0000CF000000}"/>
    <cellStyle name="Заголовок 1 2_Смета ИРД" xfId="218" xr:uid="{00000000-0005-0000-0000-0000D0000000}"/>
    <cellStyle name="Заголовок 2 2" xfId="219" xr:uid="{00000000-0005-0000-0000-0000D1000000}"/>
    <cellStyle name="Заголовок 2 2 2" xfId="220" xr:uid="{00000000-0005-0000-0000-0000D2000000}"/>
    <cellStyle name="Заголовок 3 2" xfId="221" xr:uid="{00000000-0005-0000-0000-0000D3000000}"/>
    <cellStyle name="Заголовок 3 2 2" xfId="222" xr:uid="{00000000-0005-0000-0000-0000D4000000}"/>
    <cellStyle name="Заголовок 3 2_Смета ИРД" xfId="223" xr:uid="{00000000-0005-0000-0000-0000D5000000}"/>
    <cellStyle name="Заголовок 4 2" xfId="224" xr:uid="{00000000-0005-0000-0000-0000D6000000}"/>
    <cellStyle name="Заголовок 4 2 2" xfId="225" xr:uid="{00000000-0005-0000-0000-0000D7000000}"/>
    <cellStyle name="Индексы" xfId="226" xr:uid="{00000000-0005-0000-0000-0000D8000000}"/>
    <cellStyle name="Индексы 2" xfId="603" xr:uid="{00000000-0005-0000-0000-0000D9000000}"/>
    <cellStyle name="Индексы 3" xfId="604" xr:uid="{00000000-0005-0000-0000-0000DA000000}"/>
    <cellStyle name="Индексы 4" xfId="605" xr:uid="{00000000-0005-0000-0000-0000DB000000}"/>
    <cellStyle name="Индексы 5" xfId="606" xr:uid="{00000000-0005-0000-0000-0000DC000000}"/>
    <cellStyle name="Индексы 6" xfId="607" xr:uid="{00000000-0005-0000-0000-0000DD000000}"/>
    <cellStyle name="Итог 2" xfId="227" xr:uid="{00000000-0005-0000-0000-0000DE000000}"/>
    <cellStyle name="Итог 2 2" xfId="228" xr:uid="{00000000-0005-0000-0000-0000DF000000}"/>
    <cellStyle name="Итог 2_Смета ИРД" xfId="229" xr:uid="{00000000-0005-0000-0000-0000E0000000}"/>
    <cellStyle name="Итоги" xfId="230" xr:uid="{00000000-0005-0000-0000-0000E1000000}"/>
    <cellStyle name="ИтогоАктБазЦ" xfId="231" xr:uid="{00000000-0005-0000-0000-0000E2000000}"/>
    <cellStyle name="ИтогоАктБИМ" xfId="232" xr:uid="{00000000-0005-0000-0000-0000E3000000}"/>
    <cellStyle name="ИтогоАктБИМ 2" xfId="233" xr:uid="{00000000-0005-0000-0000-0000E4000000}"/>
    <cellStyle name="ИтогоАктРесМет" xfId="234" xr:uid="{00000000-0005-0000-0000-0000E5000000}"/>
    <cellStyle name="ИтогоАктРесМет 2" xfId="235" xr:uid="{00000000-0005-0000-0000-0000E6000000}"/>
    <cellStyle name="ИтогоАктТекЦ" xfId="236" xr:uid="{00000000-0005-0000-0000-0000E7000000}"/>
    <cellStyle name="ИтогоБазЦ" xfId="237" xr:uid="{00000000-0005-0000-0000-0000E8000000}"/>
    <cellStyle name="ИтогоБИМ" xfId="238" xr:uid="{00000000-0005-0000-0000-0000E9000000}"/>
    <cellStyle name="ИтогоБИМ 2" xfId="239" xr:uid="{00000000-0005-0000-0000-0000EA000000}"/>
    <cellStyle name="ИтогоРесМет" xfId="240" xr:uid="{00000000-0005-0000-0000-0000EB000000}"/>
    <cellStyle name="ИтогоРесМет 2" xfId="241" xr:uid="{00000000-0005-0000-0000-0000EC000000}"/>
    <cellStyle name="ИтогоТекЦ" xfId="242" xr:uid="{00000000-0005-0000-0000-0000ED000000}"/>
    <cellStyle name="Контрольная ячейка 2" xfId="243" xr:uid="{00000000-0005-0000-0000-0000EE000000}"/>
    <cellStyle name="Контрольная ячейка 2 2" xfId="244" xr:uid="{00000000-0005-0000-0000-0000EF000000}"/>
    <cellStyle name="ЛокСмета" xfId="245" xr:uid="{00000000-0005-0000-0000-0000F0000000}"/>
    <cellStyle name="ЛокСмМТСН" xfId="246" xr:uid="{00000000-0005-0000-0000-0000F1000000}"/>
    <cellStyle name="ЛокСмМТСН 2" xfId="247" xr:uid="{00000000-0005-0000-0000-0000F2000000}"/>
    <cellStyle name="М29" xfId="248" xr:uid="{00000000-0005-0000-0000-0000F3000000}"/>
    <cellStyle name="М29 2" xfId="249" xr:uid="{00000000-0005-0000-0000-0000F4000000}"/>
    <cellStyle name="Название 2" xfId="250" xr:uid="{00000000-0005-0000-0000-0000F5000000}"/>
    <cellStyle name="Название 2 2" xfId="251" xr:uid="{00000000-0005-0000-0000-0000F6000000}"/>
    <cellStyle name="Нейтральный 2" xfId="252" xr:uid="{00000000-0005-0000-0000-0000F7000000}"/>
    <cellStyle name="Нейтральный 2 2" xfId="253" xr:uid="{00000000-0005-0000-0000-0000F8000000}"/>
    <cellStyle name="ОбСмета" xfId="254" xr:uid="{00000000-0005-0000-0000-0000F9000000}"/>
    <cellStyle name="ОбСмета 2" xfId="255" xr:uid="{00000000-0005-0000-0000-0000FA000000}"/>
    <cellStyle name="Обычный" xfId="0" builtinId="0"/>
    <cellStyle name="Обычный 10" xfId="256" xr:uid="{00000000-0005-0000-0000-0000FC000000}"/>
    <cellStyle name="Обычный 11" xfId="257" xr:uid="{00000000-0005-0000-0000-0000FD000000}"/>
    <cellStyle name="Обычный 12" xfId="258" xr:uid="{00000000-0005-0000-0000-0000FE000000}"/>
    <cellStyle name="Обычный 13" xfId="259" xr:uid="{00000000-0005-0000-0000-0000FF000000}"/>
    <cellStyle name="Обычный 2" xfId="260" xr:uid="{00000000-0005-0000-0000-000000010000}"/>
    <cellStyle name="Обычный 2 10" xfId="261" xr:uid="{00000000-0005-0000-0000-000001010000}"/>
    <cellStyle name="Обычный 2 11" xfId="262" xr:uid="{00000000-0005-0000-0000-000002010000}"/>
    <cellStyle name="Обычный 2 11 2" xfId="263" xr:uid="{00000000-0005-0000-0000-000003010000}"/>
    <cellStyle name="Обычный 2 12" xfId="264" xr:uid="{00000000-0005-0000-0000-000004010000}"/>
    <cellStyle name="Обычный 2 13" xfId="265" xr:uid="{00000000-0005-0000-0000-000005010000}"/>
    <cellStyle name="Обычный 2 13 2" xfId="266" xr:uid="{00000000-0005-0000-0000-000006010000}"/>
    <cellStyle name="Обычный 2 14" xfId="267" xr:uid="{00000000-0005-0000-0000-000007010000}"/>
    <cellStyle name="Обычный 2 15" xfId="268" xr:uid="{00000000-0005-0000-0000-000008010000}"/>
    <cellStyle name="Обычный 2 16" xfId="269" xr:uid="{00000000-0005-0000-0000-000009010000}"/>
    <cellStyle name="Обычный 2 16 2" xfId="270" xr:uid="{00000000-0005-0000-0000-00000A010000}"/>
    <cellStyle name="Обычный 2 17" xfId="271" xr:uid="{00000000-0005-0000-0000-00000B010000}"/>
    <cellStyle name="Обычный 2 2" xfId="2" xr:uid="{00000000-0005-0000-0000-00000C010000}"/>
    <cellStyle name="Обычный 2 2 10" xfId="272" xr:uid="{00000000-0005-0000-0000-00000D010000}"/>
    <cellStyle name="Обычный 2 2 10 2" xfId="273" xr:uid="{00000000-0005-0000-0000-00000E010000}"/>
    <cellStyle name="Обычный 2 2 11" xfId="274" xr:uid="{00000000-0005-0000-0000-00000F010000}"/>
    <cellStyle name="Обычный 2 2 12" xfId="275" xr:uid="{00000000-0005-0000-0000-000010010000}"/>
    <cellStyle name="Обычный 2 2 13" xfId="276" xr:uid="{00000000-0005-0000-0000-000011010000}"/>
    <cellStyle name="Обычный 2 2 14" xfId="277" xr:uid="{00000000-0005-0000-0000-000012010000}"/>
    <cellStyle name="Обычный 2 2 15" xfId="278" xr:uid="{00000000-0005-0000-0000-000013010000}"/>
    <cellStyle name="Обычный 2 2 16" xfId="279" xr:uid="{00000000-0005-0000-0000-000014010000}"/>
    <cellStyle name="Обычный 2 2 17" xfId="280" xr:uid="{00000000-0005-0000-0000-000015010000}"/>
    <cellStyle name="Обычный 2 2 18" xfId="281" xr:uid="{00000000-0005-0000-0000-000016010000}"/>
    <cellStyle name="Обычный 2 2 2" xfId="282" xr:uid="{00000000-0005-0000-0000-000017010000}"/>
    <cellStyle name="Обычный 2 2 2 2" xfId="283" xr:uid="{00000000-0005-0000-0000-000018010000}"/>
    <cellStyle name="Обычный 2 2 2 2 2" xfId="284" xr:uid="{00000000-0005-0000-0000-000019010000}"/>
    <cellStyle name="Обычный 2 2 2 3" xfId="285" xr:uid="{00000000-0005-0000-0000-00001A010000}"/>
    <cellStyle name="Обычный 2 2 2 3 2" xfId="286" xr:uid="{00000000-0005-0000-0000-00001B010000}"/>
    <cellStyle name="Обычный 2 2 2 4" xfId="287" xr:uid="{00000000-0005-0000-0000-00001C010000}"/>
    <cellStyle name="Обычный 2 2 3" xfId="288" xr:uid="{00000000-0005-0000-0000-00001D010000}"/>
    <cellStyle name="Обычный 2 2 3 2" xfId="4" xr:uid="{00000000-0005-0000-0000-00001E010000}"/>
    <cellStyle name="Обычный 2 2 3 2 2" xfId="289" xr:uid="{00000000-0005-0000-0000-00001F010000}"/>
    <cellStyle name="Обычный 2 2 3 2 3" xfId="290" xr:uid="{00000000-0005-0000-0000-000020010000}"/>
    <cellStyle name="Обычный 2 2 3 3" xfId="291" xr:uid="{00000000-0005-0000-0000-000021010000}"/>
    <cellStyle name="Обычный 2 2 4" xfId="292" xr:uid="{00000000-0005-0000-0000-000022010000}"/>
    <cellStyle name="Обычный 2 2 4 2" xfId="5" xr:uid="{00000000-0005-0000-0000-000023010000}"/>
    <cellStyle name="Обычный 2 2 4 3" xfId="9" xr:uid="{00000000-0005-0000-0000-000024010000}"/>
    <cellStyle name="Обычный 2 2 4 4" xfId="293" xr:uid="{00000000-0005-0000-0000-000025010000}"/>
    <cellStyle name="Обычный 2 2 5" xfId="294" xr:uid="{00000000-0005-0000-0000-000026010000}"/>
    <cellStyle name="Обычный 2 2 5 2" xfId="295" xr:uid="{00000000-0005-0000-0000-000027010000}"/>
    <cellStyle name="Обычный 2 2 5 2 2" xfId="296" xr:uid="{00000000-0005-0000-0000-000028010000}"/>
    <cellStyle name="Обычный 2 2 5 3" xfId="297" xr:uid="{00000000-0005-0000-0000-000029010000}"/>
    <cellStyle name="Обычный 2 2 5 4" xfId="298" xr:uid="{00000000-0005-0000-0000-00002A010000}"/>
    <cellStyle name="Обычный 2 2 6" xfId="299" xr:uid="{00000000-0005-0000-0000-00002B010000}"/>
    <cellStyle name="Обычный 2 2 6 2" xfId="300" xr:uid="{00000000-0005-0000-0000-00002C010000}"/>
    <cellStyle name="Обычный 2 2 6 3" xfId="301" xr:uid="{00000000-0005-0000-0000-00002D010000}"/>
    <cellStyle name="Обычный 2 2 6 4" xfId="302" xr:uid="{00000000-0005-0000-0000-00002E010000}"/>
    <cellStyle name="Обычный 2 2 6 5" xfId="303" xr:uid="{00000000-0005-0000-0000-00002F010000}"/>
    <cellStyle name="Обычный 2 2 6 6" xfId="304" xr:uid="{00000000-0005-0000-0000-000030010000}"/>
    <cellStyle name="Обычный 2 2 6 7" xfId="305" xr:uid="{00000000-0005-0000-0000-000031010000}"/>
    <cellStyle name="Обычный 2 2 6 8" xfId="306" xr:uid="{00000000-0005-0000-0000-000032010000}"/>
    <cellStyle name="Обычный 2 2 6 8 2" xfId="307" xr:uid="{00000000-0005-0000-0000-000033010000}"/>
    <cellStyle name="Обычный 2 2 7" xfId="308" xr:uid="{00000000-0005-0000-0000-000034010000}"/>
    <cellStyle name="Обычный 2 2 8" xfId="309" xr:uid="{00000000-0005-0000-0000-000035010000}"/>
    <cellStyle name="Обычный 2 2 9" xfId="6" xr:uid="{00000000-0005-0000-0000-000036010000}"/>
    <cellStyle name="Обычный 2 2 9 2" xfId="310" xr:uid="{00000000-0005-0000-0000-000037010000}"/>
    <cellStyle name="Обычный 2 2 9 3" xfId="311" xr:uid="{00000000-0005-0000-0000-000038010000}"/>
    <cellStyle name="Обычный 2 3" xfId="1" xr:uid="{00000000-0005-0000-0000-000039010000}"/>
    <cellStyle name="Обычный 2 3 2" xfId="312" xr:uid="{00000000-0005-0000-0000-00003A010000}"/>
    <cellStyle name="Обычный 2 3 2 2" xfId="313" xr:uid="{00000000-0005-0000-0000-00003B010000}"/>
    <cellStyle name="Обычный 2 3 3" xfId="314" xr:uid="{00000000-0005-0000-0000-00003C010000}"/>
    <cellStyle name="Обычный 2 3 4" xfId="315" xr:uid="{00000000-0005-0000-0000-00003D010000}"/>
    <cellStyle name="Обычный 2 4" xfId="316" xr:uid="{00000000-0005-0000-0000-00003E010000}"/>
    <cellStyle name="Обычный 2 4 2" xfId="317" xr:uid="{00000000-0005-0000-0000-00003F010000}"/>
    <cellStyle name="Обычный 2 4 2 10" xfId="318" xr:uid="{00000000-0005-0000-0000-000040010000}"/>
    <cellStyle name="Обычный 2 4 2 2" xfId="319" xr:uid="{00000000-0005-0000-0000-000041010000}"/>
    <cellStyle name="Обычный 2 4 2 2 2" xfId="320" xr:uid="{00000000-0005-0000-0000-000042010000}"/>
    <cellStyle name="Обычный 2 4 2 2 2 2" xfId="321" xr:uid="{00000000-0005-0000-0000-000043010000}"/>
    <cellStyle name="Обычный 2 4 2 2 3" xfId="322" xr:uid="{00000000-0005-0000-0000-000044010000}"/>
    <cellStyle name="Обычный 2 4 2 3" xfId="323" xr:uid="{00000000-0005-0000-0000-000045010000}"/>
    <cellStyle name="Обычный 2 4 2 3 2" xfId="324" xr:uid="{00000000-0005-0000-0000-000046010000}"/>
    <cellStyle name="Обычный 2 4 2 4" xfId="325" xr:uid="{00000000-0005-0000-0000-000047010000}"/>
    <cellStyle name="Обычный 2 4 2 5" xfId="326" xr:uid="{00000000-0005-0000-0000-000048010000}"/>
    <cellStyle name="Обычный 2 4 2 5 2" xfId="327" xr:uid="{00000000-0005-0000-0000-000049010000}"/>
    <cellStyle name="Обычный 2 4 2 6" xfId="328" xr:uid="{00000000-0005-0000-0000-00004A010000}"/>
    <cellStyle name="Обычный 2 4 2 7" xfId="329" xr:uid="{00000000-0005-0000-0000-00004B010000}"/>
    <cellStyle name="Обычный 2 4 2 8" xfId="330" xr:uid="{00000000-0005-0000-0000-00004C010000}"/>
    <cellStyle name="Обычный 2 4 2 8 2" xfId="331" xr:uid="{00000000-0005-0000-0000-00004D010000}"/>
    <cellStyle name="Обычный 2 4 2 9" xfId="332" xr:uid="{00000000-0005-0000-0000-00004E010000}"/>
    <cellStyle name="Обычный 2 4 3" xfId="333" xr:uid="{00000000-0005-0000-0000-00004F010000}"/>
    <cellStyle name="Обычный 2 5" xfId="334" xr:uid="{00000000-0005-0000-0000-000050010000}"/>
    <cellStyle name="Обычный 2 5 2" xfId="335" xr:uid="{00000000-0005-0000-0000-000051010000}"/>
    <cellStyle name="Обычный 2 6" xfId="336" xr:uid="{00000000-0005-0000-0000-000052010000}"/>
    <cellStyle name="Обычный 2 6 2" xfId="337" xr:uid="{00000000-0005-0000-0000-000053010000}"/>
    <cellStyle name="Обычный 2 6 2 2" xfId="338" xr:uid="{00000000-0005-0000-0000-000054010000}"/>
    <cellStyle name="Обычный 2 6 3" xfId="339" xr:uid="{00000000-0005-0000-0000-000055010000}"/>
    <cellStyle name="Обычный 2 6 4" xfId="340" xr:uid="{00000000-0005-0000-0000-000056010000}"/>
    <cellStyle name="Обычный 2 7" xfId="341" xr:uid="{00000000-0005-0000-0000-000057010000}"/>
    <cellStyle name="Обычный 2 7 2" xfId="342" xr:uid="{00000000-0005-0000-0000-000058010000}"/>
    <cellStyle name="Обычный 2 8" xfId="343" xr:uid="{00000000-0005-0000-0000-000059010000}"/>
    <cellStyle name="Обычный 2 9" xfId="344" xr:uid="{00000000-0005-0000-0000-00005A010000}"/>
    <cellStyle name="Обычный 3" xfId="345" xr:uid="{00000000-0005-0000-0000-00005B010000}"/>
    <cellStyle name="Обычный 3 2" xfId="3" xr:uid="{00000000-0005-0000-0000-00005C010000}"/>
    <cellStyle name="Обычный 3 2 2" xfId="346" xr:uid="{00000000-0005-0000-0000-00005D010000}"/>
    <cellStyle name="Обычный 3 3" xfId="347" xr:uid="{00000000-0005-0000-0000-00005E010000}"/>
    <cellStyle name="Обычный 3 3 2" xfId="348" xr:uid="{00000000-0005-0000-0000-00005F010000}"/>
    <cellStyle name="Обычный 3 3 3" xfId="349" xr:uid="{00000000-0005-0000-0000-000060010000}"/>
    <cellStyle name="Обычный 3 4" xfId="350" xr:uid="{00000000-0005-0000-0000-000061010000}"/>
    <cellStyle name="Обычный 4" xfId="7" xr:uid="{00000000-0005-0000-0000-000062010000}"/>
    <cellStyle name="Обычный 4 2" xfId="351" xr:uid="{00000000-0005-0000-0000-000063010000}"/>
    <cellStyle name="Обычный 4 2 2" xfId="352" xr:uid="{00000000-0005-0000-0000-000064010000}"/>
    <cellStyle name="Обычный 4 2 2 2" xfId="353" xr:uid="{00000000-0005-0000-0000-000065010000}"/>
    <cellStyle name="Обычный 4 2 2 3" xfId="354" xr:uid="{00000000-0005-0000-0000-000066010000}"/>
    <cellStyle name="Обычный 4 2 3" xfId="355" xr:uid="{00000000-0005-0000-0000-000067010000}"/>
    <cellStyle name="Обычный 4 3" xfId="356" xr:uid="{00000000-0005-0000-0000-000068010000}"/>
    <cellStyle name="Обычный 4 3 2" xfId="357" xr:uid="{00000000-0005-0000-0000-000069010000}"/>
    <cellStyle name="Обычный 4 3 2 2" xfId="358" xr:uid="{00000000-0005-0000-0000-00006A010000}"/>
    <cellStyle name="Обычный 4 3 3" xfId="359" xr:uid="{00000000-0005-0000-0000-00006B010000}"/>
    <cellStyle name="Обычный 4 4" xfId="360" xr:uid="{00000000-0005-0000-0000-00006C010000}"/>
    <cellStyle name="Обычный 4 4 2" xfId="361" xr:uid="{00000000-0005-0000-0000-00006D010000}"/>
    <cellStyle name="Обычный 4 4 2 2" xfId="362" xr:uid="{00000000-0005-0000-0000-00006E010000}"/>
    <cellStyle name="Обычный 4 4 3" xfId="363" xr:uid="{00000000-0005-0000-0000-00006F010000}"/>
    <cellStyle name="Обычный 4 5" xfId="364" xr:uid="{00000000-0005-0000-0000-000070010000}"/>
    <cellStyle name="Обычный 4 5 2" xfId="365" xr:uid="{00000000-0005-0000-0000-000071010000}"/>
    <cellStyle name="Обычный 4 6" xfId="366" xr:uid="{00000000-0005-0000-0000-000072010000}"/>
    <cellStyle name="Обычный 5" xfId="367" xr:uid="{00000000-0005-0000-0000-000073010000}"/>
    <cellStyle name="Обычный 5 2" xfId="368" xr:uid="{00000000-0005-0000-0000-000074010000}"/>
    <cellStyle name="Обычный 6" xfId="369" xr:uid="{00000000-0005-0000-0000-000075010000}"/>
    <cellStyle name="Обычный 6 2" xfId="370" xr:uid="{00000000-0005-0000-0000-000076010000}"/>
    <cellStyle name="Обычный 6 2 2" xfId="371" xr:uid="{00000000-0005-0000-0000-000077010000}"/>
    <cellStyle name="Обычный 6 2 3" xfId="372" xr:uid="{00000000-0005-0000-0000-000078010000}"/>
    <cellStyle name="Обычный 6 2 4" xfId="373" xr:uid="{00000000-0005-0000-0000-000079010000}"/>
    <cellStyle name="Обычный 6 3" xfId="374" xr:uid="{00000000-0005-0000-0000-00007A010000}"/>
    <cellStyle name="Обычный 6 3 2" xfId="375" xr:uid="{00000000-0005-0000-0000-00007B010000}"/>
    <cellStyle name="Обычный 6 3 3" xfId="8" xr:uid="{00000000-0005-0000-0000-00007C010000}"/>
    <cellStyle name="Обычный 7" xfId="376" xr:uid="{00000000-0005-0000-0000-00007D010000}"/>
    <cellStyle name="Обычный 7 2" xfId="377" xr:uid="{00000000-0005-0000-0000-00007E010000}"/>
    <cellStyle name="Обычный 8" xfId="378" xr:uid="{00000000-0005-0000-0000-00007F010000}"/>
    <cellStyle name="Обычный 8 2" xfId="379" xr:uid="{00000000-0005-0000-0000-000080010000}"/>
    <cellStyle name="Обычный 9" xfId="380" xr:uid="{00000000-0005-0000-0000-000081010000}"/>
    <cellStyle name="Параметр" xfId="381" xr:uid="{00000000-0005-0000-0000-000082010000}"/>
    <cellStyle name="ПеременныеСметы" xfId="382" xr:uid="{00000000-0005-0000-0000-000083010000}"/>
    <cellStyle name="Плохой 2" xfId="383" xr:uid="{00000000-0005-0000-0000-000084010000}"/>
    <cellStyle name="Плохой 2 2" xfId="384" xr:uid="{00000000-0005-0000-0000-000085010000}"/>
    <cellStyle name="Пояснение 2" xfId="385" xr:uid="{00000000-0005-0000-0000-000086010000}"/>
    <cellStyle name="Пояснение 2 2" xfId="386" xr:uid="{00000000-0005-0000-0000-000087010000}"/>
    <cellStyle name="Примечание 2" xfId="387" xr:uid="{00000000-0005-0000-0000-000088010000}"/>
    <cellStyle name="Примечание 2 2" xfId="388" xr:uid="{00000000-0005-0000-0000-000089010000}"/>
    <cellStyle name="Примечание 2 2 2" xfId="389" xr:uid="{00000000-0005-0000-0000-00008A010000}"/>
    <cellStyle name="Примечание 2 3" xfId="390" xr:uid="{00000000-0005-0000-0000-00008B010000}"/>
    <cellStyle name="Примечание 2 3 2" xfId="391" xr:uid="{00000000-0005-0000-0000-00008C010000}"/>
    <cellStyle name="Примечание 2 4" xfId="392" xr:uid="{00000000-0005-0000-0000-00008D010000}"/>
    <cellStyle name="Примечание 2 4 2" xfId="393" xr:uid="{00000000-0005-0000-0000-00008E010000}"/>
    <cellStyle name="Примечание 3" xfId="394" xr:uid="{00000000-0005-0000-0000-00008F010000}"/>
    <cellStyle name="Примечание 3 2" xfId="395" xr:uid="{00000000-0005-0000-0000-000090010000}"/>
    <cellStyle name="Примечание 3 2 2" xfId="396" xr:uid="{00000000-0005-0000-0000-000091010000}"/>
    <cellStyle name="Примечание 3 3" xfId="397" xr:uid="{00000000-0005-0000-0000-000092010000}"/>
    <cellStyle name="Примечание 3 3 2" xfId="398" xr:uid="{00000000-0005-0000-0000-000093010000}"/>
    <cellStyle name="Примечание 3 4" xfId="399" xr:uid="{00000000-0005-0000-0000-000094010000}"/>
    <cellStyle name="Примечание 3 4 2" xfId="400" xr:uid="{00000000-0005-0000-0000-000095010000}"/>
    <cellStyle name="Примечание 3 5" xfId="401" xr:uid="{00000000-0005-0000-0000-000096010000}"/>
    <cellStyle name="Процентный 2" xfId="402" xr:uid="{00000000-0005-0000-0000-000097010000}"/>
    <cellStyle name="Процентный 2 10" xfId="403" xr:uid="{00000000-0005-0000-0000-000098010000}"/>
    <cellStyle name="Процентный 2 10 2" xfId="404" xr:uid="{00000000-0005-0000-0000-000099010000}"/>
    <cellStyle name="Процентный 2 11" xfId="405" xr:uid="{00000000-0005-0000-0000-00009A010000}"/>
    <cellStyle name="Процентный 2 11 2" xfId="406" xr:uid="{00000000-0005-0000-0000-00009B010000}"/>
    <cellStyle name="Процентный 2 12" xfId="407" xr:uid="{00000000-0005-0000-0000-00009C010000}"/>
    <cellStyle name="Процентный 2 12 2" xfId="408" xr:uid="{00000000-0005-0000-0000-00009D010000}"/>
    <cellStyle name="Процентный 2 13" xfId="409" xr:uid="{00000000-0005-0000-0000-00009E010000}"/>
    <cellStyle name="Процентный 2 14" xfId="410" xr:uid="{00000000-0005-0000-0000-00009F010000}"/>
    <cellStyle name="Процентный 2 2" xfId="411" xr:uid="{00000000-0005-0000-0000-0000A0010000}"/>
    <cellStyle name="Процентный 2 2 10" xfId="412" xr:uid="{00000000-0005-0000-0000-0000A1010000}"/>
    <cellStyle name="Процентный 2 2 2" xfId="413" xr:uid="{00000000-0005-0000-0000-0000A2010000}"/>
    <cellStyle name="Процентный 2 2 2 2" xfId="414" xr:uid="{00000000-0005-0000-0000-0000A3010000}"/>
    <cellStyle name="Процентный 2 2 3" xfId="415" xr:uid="{00000000-0005-0000-0000-0000A4010000}"/>
    <cellStyle name="Процентный 2 2 3 2" xfId="416" xr:uid="{00000000-0005-0000-0000-0000A5010000}"/>
    <cellStyle name="Процентный 2 2 4" xfId="417" xr:uid="{00000000-0005-0000-0000-0000A6010000}"/>
    <cellStyle name="Процентный 2 2 4 2" xfId="418" xr:uid="{00000000-0005-0000-0000-0000A7010000}"/>
    <cellStyle name="Процентный 2 2 5" xfId="419" xr:uid="{00000000-0005-0000-0000-0000A8010000}"/>
    <cellStyle name="Процентный 2 2 5 2" xfId="420" xr:uid="{00000000-0005-0000-0000-0000A9010000}"/>
    <cellStyle name="Процентный 2 2 6" xfId="421" xr:uid="{00000000-0005-0000-0000-0000AA010000}"/>
    <cellStyle name="Процентный 2 2 6 2" xfId="422" xr:uid="{00000000-0005-0000-0000-0000AB010000}"/>
    <cellStyle name="Процентный 2 2 7" xfId="423" xr:uid="{00000000-0005-0000-0000-0000AC010000}"/>
    <cellStyle name="Процентный 2 2 7 2" xfId="424" xr:uid="{00000000-0005-0000-0000-0000AD010000}"/>
    <cellStyle name="Процентный 2 2 8" xfId="425" xr:uid="{00000000-0005-0000-0000-0000AE010000}"/>
    <cellStyle name="Процентный 2 2 8 2" xfId="426" xr:uid="{00000000-0005-0000-0000-0000AF010000}"/>
    <cellStyle name="Процентный 2 2 9" xfId="427" xr:uid="{00000000-0005-0000-0000-0000B0010000}"/>
    <cellStyle name="Процентный 2 2 9 2" xfId="428" xr:uid="{00000000-0005-0000-0000-0000B1010000}"/>
    <cellStyle name="Процентный 2 3" xfId="429" xr:uid="{00000000-0005-0000-0000-0000B2010000}"/>
    <cellStyle name="Процентный 2 3 10" xfId="430" xr:uid="{00000000-0005-0000-0000-0000B3010000}"/>
    <cellStyle name="Процентный 2 3 2" xfId="431" xr:uid="{00000000-0005-0000-0000-0000B4010000}"/>
    <cellStyle name="Процентный 2 3 2 2" xfId="432" xr:uid="{00000000-0005-0000-0000-0000B5010000}"/>
    <cellStyle name="Процентный 2 3 3" xfId="433" xr:uid="{00000000-0005-0000-0000-0000B6010000}"/>
    <cellStyle name="Процентный 2 3 3 2" xfId="434" xr:uid="{00000000-0005-0000-0000-0000B7010000}"/>
    <cellStyle name="Процентный 2 3 4" xfId="435" xr:uid="{00000000-0005-0000-0000-0000B8010000}"/>
    <cellStyle name="Процентный 2 3 4 2" xfId="436" xr:uid="{00000000-0005-0000-0000-0000B9010000}"/>
    <cellStyle name="Процентный 2 3 5" xfId="437" xr:uid="{00000000-0005-0000-0000-0000BA010000}"/>
    <cellStyle name="Процентный 2 3 5 2" xfId="438" xr:uid="{00000000-0005-0000-0000-0000BB010000}"/>
    <cellStyle name="Процентный 2 3 6" xfId="439" xr:uid="{00000000-0005-0000-0000-0000BC010000}"/>
    <cellStyle name="Процентный 2 3 6 2" xfId="440" xr:uid="{00000000-0005-0000-0000-0000BD010000}"/>
    <cellStyle name="Процентный 2 3 7" xfId="441" xr:uid="{00000000-0005-0000-0000-0000BE010000}"/>
    <cellStyle name="Процентный 2 3 7 2" xfId="442" xr:uid="{00000000-0005-0000-0000-0000BF010000}"/>
    <cellStyle name="Процентный 2 3 8" xfId="443" xr:uid="{00000000-0005-0000-0000-0000C0010000}"/>
    <cellStyle name="Процентный 2 3 8 2" xfId="444" xr:uid="{00000000-0005-0000-0000-0000C1010000}"/>
    <cellStyle name="Процентный 2 3 9" xfId="445" xr:uid="{00000000-0005-0000-0000-0000C2010000}"/>
    <cellStyle name="Процентный 2 3 9 2" xfId="446" xr:uid="{00000000-0005-0000-0000-0000C3010000}"/>
    <cellStyle name="Процентный 2 4" xfId="447" xr:uid="{00000000-0005-0000-0000-0000C4010000}"/>
    <cellStyle name="Процентный 2 4 10" xfId="448" xr:uid="{00000000-0005-0000-0000-0000C5010000}"/>
    <cellStyle name="Процентный 2 4 10 2" xfId="449" xr:uid="{00000000-0005-0000-0000-0000C6010000}"/>
    <cellStyle name="Процентный 2 4 11" xfId="450" xr:uid="{00000000-0005-0000-0000-0000C7010000}"/>
    <cellStyle name="Процентный 2 4 2" xfId="451" xr:uid="{00000000-0005-0000-0000-0000C8010000}"/>
    <cellStyle name="Процентный 2 4 2 2" xfId="452" xr:uid="{00000000-0005-0000-0000-0000C9010000}"/>
    <cellStyle name="Процентный 2 4 3" xfId="453" xr:uid="{00000000-0005-0000-0000-0000CA010000}"/>
    <cellStyle name="Процентный 2 4 3 2" xfId="454" xr:uid="{00000000-0005-0000-0000-0000CB010000}"/>
    <cellStyle name="Процентный 2 4 4" xfId="455" xr:uid="{00000000-0005-0000-0000-0000CC010000}"/>
    <cellStyle name="Процентный 2 4 4 2" xfId="456" xr:uid="{00000000-0005-0000-0000-0000CD010000}"/>
    <cellStyle name="Процентный 2 4 5" xfId="457" xr:uid="{00000000-0005-0000-0000-0000CE010000}"/>
    <cellStyle name="Процентный 2 4 5 2" xfId="458" xr:uid="{00000000-0005-0000-0000-0000CF010000}"/>
    <cellStyle name="Процентный 2 4 6" xfId="459" xr:uid="{00000000-0005-0000-0000-0000D0010000}"/>
    <cellStyle name="Процентный 2 4 6 2" xfId="460" xr:uid="{00000000-0005-0000-0000-0000D1010000}"/>
    <cellStyle name="Процентный 2 4 7" xfId="461" xr:uid="{00000000-0005-0000-0000-0000D2010000}"/>
    <cellStyle name="Процентный 2 4 7 2" xfId="462" xr:uid="{00000000-0005-0000-0000-0000D3010000}"/>
    <cellStyle name="Процентный 2 4 8" xfId="463" xr:uid="{00000000-0005-0000-0000-0000D4010000}"/>
    <cellStyle name="Процентный 2 4 8 2" xfId="464" xr:uid="{00000000-0005-0000-0000-0000D5010000}"/>
    <cellStyle name="Процентный 2 4 9" xfId="465" xr:uid="{00000000-0005-0000-0000-0000D6010000}"/>
    <cellStyle name="Процентный 2 4 9 2" xfId="466" xr:uid="{00000000-0005-0000-0000-0000D7010000}"/>
    <cellStyle name="Процентный 2 5" xfId="467" xr:uid="{00000000-0005-0000-0000-0000D8010000}"/>
    <cellStyle name="Процентный 2 5 2" xfId="468" xr:uid="{00000000-0005-0000-0000-0000D9010000}"/>
    <cellStyle name="Процентный 2 6" xfId="469" xr:uid="{00000000-0005-0000-0000-0000DA010000}"/>
    <cellStyle name="Процентный 2 6 2" xfId="470" xr:uid="{00000000-0005-0000-0000-0000DB010000}"/>
    <cellStyle name="Процентный 2 7" xfId="471" xr:uid="{00000000-0005-0000-0000-0000DC010000}"/>
    <cellStyle name="Процентный 2 7 2" xfId="472" xr:uid="{00000000-0005-0000-0000-0000DD010000}"/>
    <cellStyle name="Процентный 2 8" xfId="473" xr:uid="{00000000-0005-0000-0000-0000DE010000}"/>
    <cellStyle name="Процентный 2 8 2" xfId="474" xr:uid="{00000000-0005-0000-0000-0000DF010000}"/>
    <cellStyle name="Процентный 2 9" xfId="475" xr:uid="{00000000-0005-0000-0000-0000E0010000}"/>
    <cellStyle name="Процентный 2 9 2" xfId="476" xr:uid="{00000000-0005-0000-0000-0000E1010000}"/>
    <cellStyle name="Процентный 3" xfId="477" xr:uid="{00000000-0005-0000-0000-0000E2010000}"/>
    <cellStyle name="Процентный 3 10" xfId="478" xr:uid="{00000000-0005-0000-0000-0000E3010000}"/>
    <cellStyle name="Процентный 3 11" xfId="479" xr:uid="{00000000-0005-0000-0000-0000E4010000}"/>
    <cellStyle name="Процентный 3 2" xfId="480" xr:uid="{00000000-0005-0000-0000-0000E5010000}"/>
    <cellStyle name="Процентный 3 2 2" xfId="481" xr:uid="{00000000-0005-0000-0000-0000E6010000}"/>
    <cellStyle name="Процентный 3 3" xfId="482" xr:uid="{00000000-0005-0000-0000-0000E7010000}"/>
    <cellStyle name="Процентный 3 3 2" xfId="483" xr:uid="{00000000-0005-0000-0000-0000E8010000}"/>
    <cellStyle name="Процентный 3 4" xfId="484" xr:uid="{00000000-0005-0000-0000-0000E9010000}"/>
    <cellStyle name="Процентный 3 4 2" xfId="485" xr:uid="{00000000-0005-0000-0000-0000EA010000}"/>
    <cellStyle name="Процентный 3 5" xfId="486" xr:uid="{00000000-0005-0000-0000-0000EB010000}"/>
    <cellStyle name="Процентный 3 5 2" xfId="487" xr:uid="{00000000-0005-0000-0000-0000EC010000}"/>
    <cellStyle name="Процентный 3 6" xfId="488" xr:uid="{00000000-0005-0000-0000-0000ED010000}"/>
    <cellStyle name="Процентный 3 6 2" xfId="489" xr:uid="{00000000-0005-0000-0000-0000EE010000}"/>
    <cellStyle name="Процентный 3 7" xfId="490" xr:uid="{00000000-0005-0000-0000-0000EF010000}"/>
    <cellStyle name="Процентный 3 7 2" xfId="491" xr:uid="{00000000-0005-0000-0000-0000F0010000}"/>
    <cellStyle name="Процентный 3 8" xfId="492" xr:uid="{00000000-0005-0000-0000-0000F1010000}"/>
    <cellStyle name="Процентный 3 8 2" xfId="493" xr:uid="{00000000-0005-0000-0000-0000F2010000}"/>
    <cellStyle name="Процентный 3 9" xfId="494" xr:uid="{00000000-0005-0000-0000-0000F3010000}"/>
    <cellStyle name="Процентный 3 9 2" xfId="495" xr:uid="{00000000-0005-0000-0000-0000F4010000}"/>
    <cellStyle name="Процентный 4" xfId="496" xr:uid="{00000000-0005-0000-0000-0000F5010000}"/>
    <cellStyle name="Процентный 4 10" xfId="497" xr:uid="{00000000-0005-0000-0000-0000F6010000}"/>
    <cellStyle name="Процентный 4 2" xfId="498" xr:uid="{00000000-0005-0000-0000-0000F7010000}"/>
    <cellStyle name="Процентный 4 2 2" xfId="499" xr:uid="{00000000-0005-0000-0000-0000F8010000}"/>
    <cellStyle name="Процентный 4 3" xfId="500" xr:uid="{00000000-0005-0000-0000-0000F9010000}"/>
    <cellStyle name="Процентный 4 3 2" xfId="501" xr:uid="{00000000-0005-0000-0000-0000FA010000}"/>
    <cellStyle name="Процентный 4 4" xfId="502" xr:uid="{00000000-0005-0000-0000-0000FB010000}"/>
    <cellStyle name="Процентный 4 4 2" xfId="503" xr:uid="{00000000-0005-0000-0000-0000FC010000}"/>
    <cellStyle name="Процентный 4 5" xfId="504" xr:uid="{00000000-0005-0000-0000-0000FD010000}"/>
    <cellStyle name="Процентный 4 5 2" xfId="505" xr:uid="{00000000-0005-0000-0000-0000FE010000}"/>
    <cellStyle name="Процентный 4 6" xfId="506" xr:uid="{00000000-0005-0000-0000-0000FF010000}"/>
    <cellStyle name="Процентный 4 6 2" xfId="507" xr:uid="{00000000-0005-0000-0000-000000020000}"/>
    <cellStyle name="Процентный 4 7" xfId="508" xr:uid="{00000000-0005-0000-0000-000001020000}"/>
    <cellStyle name="Процентный 4 7 2" xfId="509" xr:uid="{00000000-0005-0000-0000-000002020000}"/>
    <cellStyle name="Процентный 4 8" xfId="510" xr:uid="{00000000-0005-0000-0000-000003020000}"/>
    <cellStyle name="Процентный 4 8 2" xfId="511" xr:uid="{00000000-0005-0000-0000-000004020000}"/>
    <cellStyle name="Процентный 4 9" xfId="512" xr:uid="{00000000-0005-0000-0000-000005020000}"/>
    <cellStyle name="Процентный 4 9 2" xfId="513" xr:uid="{00000000-0005-0000-0000-000006020000}"/>
    <cellStyle name="Процентный 5" xfId="514" xr:uid="{00000000-0005-0000-0000-000007020000}"/>
    <cellStyle name="Процентный 5 10" xfId="515" xr:uid="{00000000-0005-0000-0000-000008020000}"/>
    <cellStyle name="Процентный 5 2" xfId="516" xr:uid="{00000000-0005-0000-0000-000009020000}"/>
    <cellStyle name="Процентный 5 2 2" xfId="517" xr:uid="{00000000-0005-0000-0000-00000A020000}"/>
    <cellStyle name="Процентный 5 3" xfId="518" xr:uid="{00000000-0005-0000-0000-00000B020000}"/>
    <cellStyle name="Процентный 5 3 2" xfId="519" xr:uid="{00000000-0005-0000-0000-00000C020000}"/>
    <cellStyle name="Процентный 5 4" xfId="520" xr:uid="{00000000-0005-0000-0000-00000D020000}"/>
    <cellStyle name="Процентный 5 4 2" xfId="521" xr:uid="{00000000-0005-0000-0000-00000E020000}"/>
    <cellStyle name="Процентный 5 5" xfId="522" xr:uid="{00000000-0005-0000-0000-00000F020000}"/>
    <cellStyle name="Процентный 5 5 2" xfId="523" xr:uid="{00000000-0005-0000-0000-000010020000}"/>
    <cellStyle name="Процентный 5 6" xfId="524" xr:uid="{00000000-0005-0000-0000-000011020000}"/>
    <cellStyle name="Процентный 5 6 2" xfId="525" xr:uid="{00000000-0005-0000-0000-000012020000}"/>
    <cellStyle name="Процентный 5 7" xfId="526" xr:uid="{00000000-0005-0000-0000-000013020000}"/>
    <cellStyle name="Процентный 5 7 2" xfId="527" xr:uid="{00000000-0005-0000-0000-000014020000}"/>
    <cellStyle name="Процентный 5 8" xfId="528" xr:uid="{00000000-0005-0000-0000-000015020000}"/>
    <cellStyle name="Процентный 5 8 2" xfId="529" xr:uid="{00000000-0005-0000-0000-000016020000}"/>
    <cellStyle name="Процентный 5 9" xfId="530" xr:uid="{00000000-0005-0000-0000-000017020000}"/>
    <cellStyle name="Процентный 5 9 2" xfId="531" xr:uid="{00000000-0005-0000-0000-000018020000}"/>
    <cellStyle name="Процентный 6" xfId="532" xr:uid="{00000000-0005-0000-0000-000019020000}"/>
    <cellStyle name="Процентный 6 2" xfId="533" xr:uid="{00000000-0005-0000-0000-00001A020000}"/>
    <cellStyle name="Процентный 7" xfId="534" xr:uid="{00000000-0005-0000-0000-00001B020000}"/>
    <cellStyle name="Процентный 7 2" xfId="535" xr:uid="{00000000-0005-0000-0000-00001C020000}"/>
    <cellStyle name="РесСмета" xfId="536" xr:uid="{00000000-0005-0000-0000-00001D020000}"/>
    <cellStyle name="СводкаСтоимРаб" xfId="537" xr:uid="{00000000-0005-0000-0000-00001E020000}"/>
    <cellStyle name="СводРасч" xfId="538" xr:uid="{00000000-0005-0000-0000-00001F020000}"/>
    <cellStyle name="СводРасч 2" xfId="608" xr:uid="{00000000-0005-0000-0000-000020020000}"/>
    <cellStyle name="СводРасч 3" xfId="609" xr:uid="{00000000-0005-0000-0000-000021020000}"/>
    <cellStyle name="СводРасч 4" xfId="610" xr:uid="{00000000-0005-0000-0000-000022020000}"/>
    <cellStyle name="СводРасч 5" xfId="611" xr:uid="{00000000-0005-0000-0000-000023020000}"/>
    <cellStyle name="СводРасч 6" xfId="612" xr:uid="{00000000-0005-0000-0000-000024020000}"/>
    <cellStyle name="Связанная ячейка 2" xfId="539" xr:uid="{00000000-0005-0000-0000-000025020000}"/>
    <cellStyle name="Связанная ячейка 2 2" xfId="540" xr:uid="{00000000-0005-0000-0000-000026020000}"/>
    <cellStyle name="Стиль 1" xfId="541" xr:uid="{00000000-0005-0000-0000-000027020000}"/>
    <cellStyle name="ТЕКСТ" xfId="542" xr:uid="{00000000-0005-0000-0000-000028020000}"/>
    <cellStyle name="Текст предупреждения 2" xfId="543" xr:uid="{00000000-0005-0000-0000-000029020000}"/>
    <cellStyle name="Текст предупреждения 2 2" xfId="544" xr:uid="{00000000-0005-0000-0000-00002A020000}"/>
    <cellStyle name="Титул" xfId="545" xr:uid="{00000000-0005-0000-0000-00002B020000}"/>
    <cellStyle name="Финансовый [0] 2" xfId="546" xr:uid="{00000000-0005-0000-0000-00002C020000}"/>
    <cellStyle name="Финансовый [0] 2 2" xfId="547" xr:uid="{00000000-0005-0000-0000-00002D020000}"/>
    <cellStyle name="Финансовый 2" xfId="548" xr:uid="{00000000-0005-0000-0000-00002E020000}"/>
    <cellStyle name="Финансовый 2 10" xfId="549" xr:uid="{00000000-0005-0000-0000-00002F020000}"/>
    <cellStyle name="Финансовый 2 10 2" xfId="550" xr:uid="{00000000-0005-0000-0000-000030020000}"/>
    <cellStyle name="Финансовый 2 10 2 2" xfId="551" xr:uid="{00000000-0005-0000-0000-000031020000}"/>
    <cellStyle name="Финансовый 2 10 3" xfId="552" xr:uid="{00000000-0005-0000-0000-000032020000}"/>
    <cellStyle name="Финансовый 2 11" xfId="553" xr:uid="{00000000-0005-0000-0000-000033020000}"/>
    <cellStyle name="Финансовый 2 2" xfId="554" xr:uid="{00000000-0005-0000-0000-000034020000}"/>
    <cellStyle name="Финансовый 2 2 10" xfId="555" xr:uid="{00000000-0005-0000-0000-000035020000}"/>
    <cellStyle name="Финансовый 2 2 2" xfId="556" xr:uid="{00000000-0005-0000-0000-000036020000}"/>
    <cellStyle name="Финансовый 2 2 2 2" xfId="557" xr:uid="{00000000-0005-0000-0000-000037020000}"/>
    <cellStyle name="Финансовый 2 2 3" xfId="558" xr:uid="{00000000-0005-0000-0000-000038020000}"/>
    <cellStyle name="Финансовый 2 2 3 2" xfId="559" xr:uid="{00000000-0005-0000-0000-000039020000}"/>
    <cellStyle name="Финансовый 2 2 4" xfId="560" xr:uid="{00000000-0005-0000-0000-00003A020000}"/>
    <cellStyle name="Финансовый 2 2 4 2" xfId="561" xr:uid="{00000000-0005-0000-0000-00003B020000}"/>
    <cellStyle name="Финансовый 2 2 5" xfId="562" xr:uid="{00000000-0005-0000-0000-00003C020000}"/>
    <cellStyle name="Финансовый 2 2 5 2" xfId="563" xr:uid="{00000000-0005-0000-0000-00003D020000}"/>
    <cellStyle name="Финансовый 2 2 6" xfId="564" xr:uid="{00000000-0005-0000-0000-00003E020000}"/>
    <cellStyle name="Финансовый 2 2 6 2" xfId="565" xr:uid="{00000000-0005-0000-0000-00003F020000}"/>
    <cellStyle name="Финансовый 2 2 7" xfId="566" xr:uid="{00000000-0005-0000-0000-000040020000}"/>
    <cellStyle name="Финансовый 2 2 7 2" xfId="567" xr:uid="{00000000-0005-0000-0000-000041020000}"/>
    <cellStyle name="Финансовый 2 2 8" xfId="568" xr:uid="{00000000-0005-0000-0000-000042020000}"/>
    <cellStyle name="Финансовый 2 2 8 2" xfId="569" xr:uid="{00000000-0005-0000-0000-000043020000}"/>
    <cellStyle name="Финансовый 2 2 9" xfId="570" xr:uid="{00000000-0005-0000-0000-000044020000}"/>
    <cellStyle name="Финансовый 2 2 9 2" xfId="571" xr:uid="{00000000-0005-0000-0000-000045020000}"/>
    <cellStyle name="Финансовый 2 3" xfId="572" xr:uid="{00000000-0005-0000-0000-000046020000}"/>
    <cellStyle name="Финансовый 2 3 2" xfId="573" xr:uid="{00000000-0005-0000-0000-000047020000}"/>
    <cellStyle name="Финансовый 2 3 2 2" xfId="574" xr:uid="{00000000-0005-0000-0000-000048020000}"/>
    <cellStyle name="Финансовый 2 3 3" xfId="575" xr:uid="{00000000-0005-0000-0000-000049020000}"/>
    <cellStyle name="Финансовый 2 4" xfId="576" xr:uid="{00000000-0005-0000-0000-00004A020000}"/>
    <cellStyle name="Финансовый 2 4 2" xfId="577" xr:uid="{00000000-0005-0000-0000-00004B020000}"/>
    <cellStyle name="Финансовый 2 5" xfId="578" xr:uid="{00000000-0005-0000-0000-00004C020000}"/>
    <cellStyle name="Финансовый 2 5 2" xfId="579" xr:uid="{00000000-0005-0000-0000-00004D020000}"/>
    <cellStyle name="Финансовый 2 6" xfId="580" xr:uid="{00000000-0005-0000-0000-00004E020000}"/>
    <cellStyle name="Финансовый 2 6 2" xfId="581" xr:uid="{00000000-0005-0000-0000-00004F020000}"/>
    <cellStyle name="Финансовый 2 7" xfId="582" xr:uid="{00000000-0005-0000-0000-000050020000}"/>
    <cellStyle name="Финансовый 2 7 2" xfId="583" xr:uid="{00000000-0005-0000-0000-000051020000}"/>
    <cellStyle name="Финансовый 2 8" xfId="584" xr:uid="{00000000-0005-0000-0000-000052020000}"/>
    <cellStyle name="Финансовый 2 8 2" xfId="585" xr:uid="{00000000-0005-0000-0000-000053020000}"/>
    <cellStyle name="Финансовый 2 9" xfId="586" xr:uid="{00000000-0005-0000-0000-000054020000}"/>
    <cellStyle name="Финансовый 2 9 2" xfId="587" xr:uid="{00000000-0005-0000-0000-000055020000}"/>
    <cellStyle name="Финансовый 3" xfId="588" xr:uid="{00000000-0005-0000-0000-000056020000}"/>
    <cellStyle name="Финансовый 3 2" xfId="589" xr:uid="{00000000-0005-0000-0000-000057020000}"/>
    <cellStyle name="Финансовый 4" xfId="590" xr:uid="{00000000-0005-0000-0000-000058020000}"/>
    <cellStyle name="Финансовый 4 2" xfId="591" xr:uid="{00000000-0005-0000-0000-000059020000}"/>
    <cellStyle name="Финансовый 5" xfId="592" xr:uid="{00000000-0005-0000-0000-00005A020000}"/>
    <cellStyle name="Финансовый 5 2" xfId="593" xr:uid="{00000000-0005-0000-0000-00005B020000}"/>
    <cellStyle name="Финансовый 6" xfId="594" xr:uid="{00000000-0005-0000-0000-00005C020000}"/>
    <cellStyle name="Финансовый 7" xfId="595" xr:uid="{00000000-0005-0000-0000-00005D020000}"/>
    <cellStyle name="Финансовый 7 2" xfId="596" xr:uid="{00000000-0005-0000-0000-00005E020000}"/>
    <cellStyle name="Финансовый 8" xfId="597" xr:uid="{00000000-0005-0000-0000-00005F020000}"/>
    <cellStyle name="Финансовый 9" xfId="602" xr:uid="{00000000-0005-0000-0000-000060020000}"/>
    <cellStyle name="Хвост" xfId="598" xr:uid="{00000000-0005-0000-0000-000061020000}"/>
    <cellStyle name="Хороший 2" xfId="599" xr:uid="{00000000-0005-0000-0000-000062020000}"/>
    <cellStyle name="Хороший 2 2" xfId="600" xr:uid="{00000000-0005-0000-0000-000063020000}"/>
    <cellStyle name="Экспертиза" xfId="601" xr:uid="{00000000-0005-0000-0000-000064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&#1077;&#1083;&#1099;\&#1055;&#1088;&#1086;&#1080;&#1079;&#1074;&#1086;&#1076;&#1089;&#1090;&#1074;&#1077;&#1085;&#1086;-&#1090;&#1077;&#1093;&#1085;&#1080;&#1095;&#1077;&#1089;&#1082;&#1080;&#1081;%20&#1086;&#1090;&#1076;&#1077;&#1083;%20(&#1055;&#1058;&#1054;)\&#1056;&#1077;&#1093;&#1080;&#1085;%20&#1040;.&#1042;\&#1070;&#1088;%20&#1083;&#1080;&#1094;&#1072;\&#1052;&#1054;&#1069;\2022\&#8470;%20443_22-&#1044;&#1050;&#1057;%20&#1058;&#1047;%207893%20&#1050;&#1088;&#1102;&#1082;&#1086;&#1074;&#1086;%20(&#1055;&#1056;&#1053;)\&#1057;&#1084;&#1077;&#1090;&#1099;\&#1047;&#1072;&#1084;&#1077;&#1095;&#1072;&#1085;&#1080;&#1103;%20&#1092;&#1080;&#1083;&#1080;&#1072;&#1083;&#1072;%20&#8470;%202\12-01-02%20&#1058;&#1047;%207893%20&#1055;&#1048;&#1056;%20&#1042;1%20-%20847_&#1087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См 1 наруж.водопро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ная "/>
      <sheetName val="12-01"/>
      <sheetName val="12-02"/>
      <sheetName val="12-03"/>
      <sheetName val="01-01"/>
      <sheetName val="01-02"/>
      <sheetName val="Лист2"/>
      <sheetName val="Лист3"/>
    </sheetNames>
    <sheetDataSet>
      <sheetData sheetId="0"/>
      <sheetData sheetId="1">
        <row r="38">
          <cell r="B38" t="str">
            <v xml:space="preserve">Составил: Заместитель начальника ПТО (инженер-сметчик) ___________А.В. Рехин </v>
          </cell>
        </row>
        <row r="55">
          <cell r="B55" t="str">
            <v>Согласовано: Начальник ОКС Домодедовского филиала АО "Мособлэнерго" _________А.Н. Котов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"/>
  <sheetViews>
    <sheetView tabSelected="1" topLeftCell="A17" zoomScaleNormal="100" zoomScaleSheetLayoutView="100" workbookViewId="0">
      <selection activeCell="H17" sqref="H17:I17"/>
    </sheetView>
  </sheetViews>
  <sheetFormatPr defaultRowHeight="15" x14ac:dyDescent="0.25"/>
  <cols>
    <col min="1" max="1" width="5" style="1" customWidth="1"/>
    <col min="2" max="2" width="37.140625" style="1" customWidth="1"/>
    <col min="3" max="3" width="41" style="1" customWidth="1"/>
    <col min="4" max="4" width="24.7109375" style="1" customWidth="1"/>
    <col min="5" max="5" width="21.85546875" style="1" customWidth="1"/>
    <col min="6" max="6" width="37" style="22" customWidth="1"/>
    <col min="7" max="7" width="12.28515625" style="1" customWidth="1"/>
    <col min="8" max="8" width="11" style="1" customWidth="1"/>
    <col min="9" max="16384" width="9.140625" style="1"/>
  </cols>
  <sheetData>
    <row r="1" spans="1:6" ht="15" customHeight="1" x14ac:dyDescent="0.25">
      <c r="E1" s="38"/>
    </row>
    <row r="2" spans="1:6" ht="15" customHeight="1" x14ac:dyDescent="0.25">
      <c r="A2" s="117" t="s">
        <v>45</v>
      </c>
      <c r="B2" s="117"/>
      <c r="C2" s="101"/>
      <c r="D2" s="100"/>
      <c r="E2"/>
    </row>
    <row r="3" spans="1:6" ht="15" customHeight="1" x14ac:dyDescent="0.25">
      <c r="A3" s="102"/>
      <c r="B3" s="101"/>
      <c r="C3" s="101"/>
      <c r="D3" s="102"/>
      <c r="E3"/>
    </row>
    <row r="4" spans="1:6" ht="15" customHeight="1" x14ac:dyDescent="0.25">
      <c r="A4" s="100" t="s">
        <v>46</v>
      </c>
      <c r="B4" s="101"/>
      <c r="C4" s="101"/>
      <c r="D4" s="103"/>
      <c r="E4"/>
    </row>
    <row r="5" spans="1:6" ht="15" customHeight="1" x14ac:dyDescent="0.25">
      <c r="A5" s="102"/>
      <c r="B5" s="101"/>
      <c r="C5" s="101"/>
      <c r="D5" s="103"/>
      <c r="E5"/>
    </row>
    <row r="6" spans="1:6" ht="15" customHeight="1" x14ac:dyDescent="0.25">
      <c r="A6" s="100" t="s">
        <v>47</v>
      </c>
      <c r="B6" s="101"/>
      <c r="C6" s="101"/>
      <c r="D6" s="103"/>
      <c r="E6"/>
    </row>
    <row r="7" spans="1:6" ht="15" customHeight="1" x14ac:dyDescent="0.25">
      <c r="A7" s="102"/>
      <c r="B7" s="101"/>
      <c r="C7" s="101"/>
      <c r="D7" s="100"/>
      <c r="E7"/>
    </row>
    <row r="8" spans="1:6" ht="15" customHeight="1" x14ac:dyDescent="0.25">
      <c r="A8" s="100" t="s">
        <v>69</v>
      </c>
      <c r="B8" s="101"/>
      <c r="C8" s="101"/>
      <c r="D8" s="100"/>
      <c r="E8"/>
    </row>
    <row r="9" spans="1:6" ht="15" customHeight="1" x14ac:dyDescent="0.25">
      <c r="A9" s="100"/>
      <c r="B9" s="101"/>
      <c r="C9" s="101"/>
      <c r="D9" s="100"/>
      <c r="E9"/>
    </row>
    <row r="10" spans="1:6" x14ac:dyDescent="0.25">
      <c r="A10" s="118" t="s">
        <v>48</v>
      </c>
      <c r="B10" s="118"/>
      <c r="C10" s="118"/>
      <c r="D10" s="118"/>
      <c r="E10" s="118"/>
    </row>
    <row r="11" spans="1:6" ht="15" hidden="1" customHeight="1" x14ac:dyDescent="0.25">
      <c r="A11" s="119" t="s">
        <v>49</v>
      </c>
      <c r="B11" s="119"/>
      <c r="C11" s="119"/>
      <c r="D11" s="119"/>
      <c r="E11" s="119"/>
    </row>
    <row r="12" spans="1:6" ht="15" hidden="1" customHeight="1" x14ac:dyDescent="0.25">
      <c r="A12" s="132" t="s">
        <v>15</v>
      </c>
      <c r="B12" s="132"/>
      <c r="C12" s="31"/>
      <c r="D12" s="132" t="s">
        <v>20</v>
      </c>
      <c r="E12" s="132"/>
    </row>
    <row r="13" spans="1:6" ht="18.75" hidden="1" customHeight="1" x14ac:dyDescent="0.25">
      <c r="A13" s="132"/>
      <c r="B13" s="132"/>
      <c r="C13" s="32"/>
      <c r="D13" s="132"/>
      <c r="E13" s="132"/>
    </row>
    <row r="14" spans="1:6" hidden="1" x14ac:dyDescent="0.25">
      <c r="B14" s="19"/>
      <c r="C14" s="20"/>
      <c r="E14" s="19"/>
    </row>
    <row r="15" spans="1:6" hidden="1" x14ac:dyDescent="0.25">
      <c r="A15" s="2" t="s">
        <v>16</v>
      </c>
      <c r="B15" s="2"/>
      <c r="D15" s="2" t="e">
        <f>#REF!</f>
        <v>#REF!</v>
      </c>
      <c r="E15" s="2"/>
    </row>
    <row r="16" spans="1:6" hidden="1" x14ac:dyDescent="0.25">
      <c r="A16" s="134" t="s">
        <v>19</v>
      </c>
      <c r="B16" s="134"/>
      <c r="C16" s="134"/>
      <c r="D16" s="134" t="str">
        <f>A16</f>
        <v>«_____»_____________ 2021 г.</v>
      </c>
      <c r="E16" s="134"/>
      <c r="F16" s="134"/>
    </row>
    <row r="17" spans="1:10" s="3" customFormat="1" ht="48" customHeight="1" x14ac:dyDescent="0.25">
      <c r="A17" s="133" t="s">
        <v>70</v>
      </c>
      <c r="B17" s="133"/>
      <c r="C17" s="133"/>
      <c r="D17" s="133"/>
      <c r="E17" s="133"/>
      <c r="F17" s="23"/>
    </row>
    <row r="18" spans="1:10" s="4" customFormat="1" ht="11.25" customHeight="1" x14ac:dyDescent="0.2">
      <c r="A18" s="131" t="s">
        <v>50</v>
      </c>
      <c r="B18" s="131"/>
      <c r="C18" s="131"/>
      <c r="D18" s="131"/>
      <c r="E18" s="131"/>
      <c r="F18" s="24"/>
    </row>
    <row r="19" spans="1:10" s="4" customFormat="1" ht="14.25" x14ac:dyDescent="0.2">
      <c r="A19" s="135" t="s">
        <v>21</v>
      </c>
      <c r="B19" s="135"/>
      <c r="C19" s="135"/>
      <c r="D19" s="135"/>
      <c r="E19" s="135"/>
      <c r="F19" s="24"/>
    </row>
    <row r="20" spans="1:10" s="8" customFormat="1" ht="12.75" x14ac:dyDescent="0.2">
      <c r="A20" s="131" t="s">
        <v>51</v>
      </c>
      <c r="B20" s="131"/>
      <c r="C20" s="131"/>
      <c r="D20" s="131"/>
      <c r="E20" s="131"/>
      <c r="F20" s="25"/>
      <c r="G20" s="7"/>
      <c r="H20" s="7"/>
      <c r="I20" s="7"/>
      <c r="J20" s="7"/>
    </row>
    <row r="21" spans="1:10" s="8" customFormat="1" ht="15.75" thickBot="1" x14ac:dyDescent="0.3">
      <c r="A21" s="5"/>
      <c r="B21" s="6"/>
      <c r="C21" s="130"/>
      <c r="D21" s="130"/>
      <c r="E21" s="130"/>
      <c r="F21" s="26"/>
    </row>
    <row r="22" spans="1:10" ht="60" x14ac:dyDescent="0.25">
      <c r="A22" s="41" t="s">
        <v>2</v>
      </c>
      <c r="B22" s="42" t="s">
        <v>3</v>
      </c>
      <c r="C22" s="42" t="s">
        <v>4</v>
      </c>
      <c r="D22" s="42" t="s">
        <v>5</v>
      </c>
      <c r="E22" s="43" t="s">
        <v>6</v>
      </c>
      <c r="F22" s="1"/>
    </row>
    <row r="23" spans="1:10" s="8" customFormat="1" ht="12.75" x14ac:dyDescent="0.2">
      <c r="A23" s="44">
        <v>1</v>
      </c>
      <c r="B23" s="39">
        <v>2</v>
      </c>
      <c r="C23" s="39">
        <v>3</v>
      </c>
      <c r="D23" s="39">
        <v>4</v>
      </c>
      <c r="E23" s="45">
        <v>5</v>
      </c>
    </row>
    <row r="24" spans="1:10" s="8" customFormat="1" ht="28.5" customHeight="1" x14ac:dyDescent="0.2">
      <c r="A24" s="121" t="s">
        <v>22</v>
      </c>
      <c r="B24" s="122"/>
      <c r="C24" s="122"/>
      <c r="D24" s="122"/>
      <c r="E24" s="123"/>
    </row>
    <row r="25" spans="1:10" s="8" customFormat="1" ht="15.75" thickBot="1" x14ac:dyDescent="0.25">
      <c r="A25" s="46"/>
      <c r="B25" s="47" t="s">
        <v>55</v>
      </c>
      <c r="C25" s="48"/>
      <c r="D25" s="49"/>
      <c r="E25" s="50"/>
      <c r="F25" s="51"/>
      <c r="G25" s="12"/>
      <c r="H25" s="12"/>
      <c r="I25" s="12"/>
      <c r="J25" s="13"/>
    </row>
    <row r="26" spans="1:10" s="8" customFormat="1" ht="30.75" thickBot="1" x14ac:dyDescent="0.25">
      <c r="A26" s="124">
        <v>1</v>
      </c>
      <c r="B26" s="127" t="s">
        <v>68</v>
      </c>
      <c r="C26" s="52" t="s">
        <v>62</v>
      </c>
      <c r="D26" s="53" t="str">
        <f>CONCATENATE("a= ", I26*1000, " руб.", "b= ", I27*1000, " руб.")</f>
        <v>a= 4800 руб.b= 0 руб.</v>
      </c>
      <c r="E26" s="54"/>
      <c r="H26" s="8" t="s">
        <v>7</v>
      </c>
      <c r="I26" s="8">
        <v>4.8</v>
      </c>
    </row>
    <row r="27" spans="1:10" s="8" customFormat="1" ht="30" x14ac:dyDescent="0.2">
      <c r="A27" s="125"/>
      <c r="B27" s="128"/>
      <c r="C27" s="21" t="s">
        <v>56</v>
      </c>
      <c r="D27" s="10" t="str">
        <f>CONCATENATE("Х = ", I28)</f>
        <v>Х = 15</v>
      </c>
      <c r="E27" s="45"/>
      <c r="H27" s="8" t="s">
        <v>8</v>
      </c>
      <c r="I27" s="8">
        <v>0</v>
      </c>
    </row>
    <row r="28" spans="1:10" s="8" customFormat="1" ht="15.75" customHeight="1" x14ac:dyDescent="0.2">
      <c r="A28" s="125"/>
      <c r="B28" s="128"/>
      <c r="C28" s="40"/>
      <c r="D28" s="9"/>
      <c r="E28" s="45"/>
      <c r="H28" s="8" t="s">
        <v>9</v>
      </c>
      <c r="I28" s="8">
        <v>15</v>
      </c>
      <c r="J28" s="11">
        <f>ROUND((I26+I27*I28)*I29*1000,2)</f>
        <v>4800</v>
      </c>
    </row>
    <row r="29" spans="1:10" s="8" customFormat="1" x14ac:dyDescent="0.2">
      <c r="A29" s="125"/>
      <c r="B29" s="128"/>
      <c r="C29" s="40"/>
      <c r="D29" s="9"/>
      <c r="E29" s="45"/>
      <c r="I29" s="8">
        <v>1</v>
      </c>
      <c r="J29" s="11"/>
    </row>
    <row r="30" spans="1:10" s="8" customFormat="1" ht="15.75" thickBot="1" x14ac:dyDescent="0.25">
      <c r="A30" s="126"/>
      <c r="B30" s="129"/>
      <c r="C30" s="55" t="s">
        <v>10</v>
      </c>
      <c r="D30" s="56" t="s">
        <v>11</v>
      </c>
      <c r="E30" s="57">
        <f>J28*I28</f>
        <v>72000</v>
      </c>
      <c r="J30" s="11"/>
    </row>
    <row r="31" spans="1:10" s="8" customFormat="1" ht="15.75" thickBot="1" x14ac:dyDescent="0.25">
      <c r="A31" s="61"/>
      <c r="B31" s="65" t="s">
        <v>12</v>
      </c>
      <c r="C31" s="66"/>
      <c r="D31" s="67"/>
      <c r="E31" s="68">
        <f>E30</f>
        <v>72000</v>
      </c>
      <c r="F31" s="58"/>
      <c r="J31" s="11"/>
    </row>
    <row r="32" spans="1:10" s="8" customFormat="1" ht="42.75" customHeight="1" x14ac:dyDescent="0.25">
      <c r="A32" s="62"/>
      <c r="B32" s="120" t="s">
        <v>67</v>
      </c>
      <c r="C32" s="120"/>
      <c r="D32" s="63" t="str">
        <f>CONCATENATE("Ки= ", I32)</f>
        <v>Ки= 1,48</v>
      </c>
      <c r="E32" s="64"/>
      <c r="I32" s="8">
        <v>1.48</v>
      </c>
      <c r="J32" s="11"/>
    </row>
    <row r="33" spans="1:10" ht="15.75" thickBot="1" x14ac:dyDescent="0.3">
      <c r="A33" s="59" t="s">
        <v>52</v>
      </c>
      <c r="B33" s="139" t="s">
        <v>12</v>
      </c>
      <c r="C33" s="140"/>
      <c r="D33" s="141"/>
      <c r="E33" s="60">
        <f>E31*I32</f>
        <v>106560</v>
      </c>
      <c r="F33" s="1"/>
    </row>
    <row r="34" spans="1:10" ht="15.75" thickBot="1" x14ac:dyDescent="0.3">
      <c r="A34" s="112" t="s">
        <v>53</v>
      </c>
      <c r="B34" s="113" t="s">
        <v>63</v>
      </c>
      <c r="C34" s="114"/>
      <c r="D34" s="114"/>
      <c r="E34" s="115">
        <f>1.2*E33</f>
        <v>127872</v>
      </c>
      <c r="F34" s="1"/>
    </row>
    <row r="35" spans="1:10" ht="15.75" thickBot="1" x14ac:dyDescent="0.3">
      <c r="A35" s="112" t="s">
        <v>54</v>
      </c>
      <c r="B35" s="142" t="s">
        <v>64</v>
      </c>
      <c r="C35" s="143"/>
      <c r="D35" s="143"/>
      <c r="E35" s="115">
        <f>0.2*E34</f>
        <v>25574.400000000001</v>
      </c>
      <c r="F35" s="1"/>
      <c r="G35" s="1">
        <v>1</v>
      </c>
    </row>
    <row r="36" spans="1:10" ht="15.75" thickBot="1" x14ac:dyDescent="0.3">
      <c r="A36" s="111" t="s">
        <v>65</v>
      </c>
      <c r="B36" s="144" t="s">
        <v>66</v>
      </c>
      <c r="C36" s="145"/>
      <c r="D36" s="145"/>
      <c r="E36" s="116">
        <f>E35+E34</f>
        <v>153446.39999999999</v>
      </c>
      <c r="F36" s="1"/>
    </row>
    <row r="37" spans="1:10" x14ac:dyDescent="0.25">
      <c r="E37" s="37"/>
      <c r="F37" s="1"/>
    </row>
    <row r="38" spans="1:10" x14ac:dyDescent="0.25">
      <c r="A38" s="15"/>
      <c r="B38" s="15"/>
      <c r="C38" s="15"/>
      <c r="D38" s="15"/>
      <c r="E38" s="15"/>
      <c r="F38" s="27"/>
      <c r="I38" s="14"/>
      <c r="J38" s="14"/>
    </row>
    <row r="39" spans="1:10" s="33" customFormat="1" ht="15.75" customHeight="1" x14ac:dyDescent="0.25">
      <c r="A39" s="106"/>
      <c r="B39" s="106"/>
      <c r="C39" s="137"/>
      <c r="D39" s="137"/>
      <c r="E39" s="137"/>
    </row>
    <row r="40" spans="1:10" s="33" customFormat="1" x14ac:dyDescent="0.25">
      <c r="A40" s="107"/>
      <c r="B40" s="108"/>
      <c r="C40" s="108"/>
      <c r="D40" s="108"/>
      <c r="E40" s="108"/>
    </row>
    <row r="41" spans="1:10" s="33" customFormat="1" x14ac:dyDescent="0.25">
      <c r="A41" s="109"/>
      <c r="B41" s="109" t="s">
        <v>57</v>
      </c>
      <c r="C41" s="110"/>
      <c r="D41" s="110" t="s">
        <v>58</v>
      </c>
      <c r="E41" s="108"/>
    </row>
    <row r="42" spans="1:10" s="33" customFormat="1" x14ac:dyDescent="0.25">
      <c r="A42" s="109"/>
      <c r="B42" s="109"/>
      <c r="C42" s="138" t="s">
        <v>59</v>
      </c>
      <c r="D42" s="138"/>
      <c r="E42" s="108"/>
    </row>
    <row r="43" spans="1:10" s="33" customFormat="1" x14ac:dyDescent="0.25">
      <c r="A43" s="109"/>
      <c r="B43" s="109"/>
      <c r="C43" s="109"/>
      <c r="D43" s="109"/>
      <c r="E43" s="108"/>
    </row>
    <row r="44" spans="1:10" s="33" customFormat="1" x14ac:dyDescent="0.25">
      <c r="A44" s="109"/>
      <c r="B44" s="109" t="s">
        <v>60</v>
      </c>
      <c r="C44" s="110"/>
      <c r="D44" s="109" t="s">
        <v>61</v>
      </c>
      <c r="E44" s="108"/>
    </row>
    <row r="45" spans="1:10" s="33" customFormat="1" x14ac:dyDescent="0.25">
      <c r="A45" s="109"/>
      <c r="B45" s="109"/>
      <c r="C45" s="138" t="s">
        <v>59</v>
      </c>
      <c r="D45" s="138"/>
      <c r="E45" s="108"/>
    </row>
    <row r="46" spans="1:10" x14ac:dyDescent="0.25">
      <c r="A46" s="107"/>
      <c r="B46" s="108"/>
      <c r="C46" s="108"/>
      <c r="D46" s="108"/>
      <c r="E46" s="108"/>
      <c r="F46" s="27"/>
      <c r="G46" s="14"/>
    </row>
    <row r="47" spans="1:10" x14ac:dyDescent="0.25">
      <c r="A47" s="107"/>
      <c r="B47" s="108"/>
      <c r="C47" s="108"/>
      <c r="D47" s="108"/>
      <c r="E47" s="108"/>
      <c r="F47" s="36"/>
    </row>
    <row r="48" spans="1:10" ht="15.75" x14ac:dyDescent="0.25">
      <c r="A48" s="104"/>
      <c r="B48" s="35"/>
      <c r="C48" s="35"/>
      <c r="D48" s="16"/>
      <c r="E48" s="17"/>
      <c r="F48" s="28"/>
    </row>
    <row r="49" spans="1:6" ht="15.75" x14ac:dyDescent="0.25">
      <c r="A49" s="104"/>
      <c r="B49" s="35"/>
      <c r="C49" s="35"/>
      <c r="D49" s="16"/>
      <c r="E49" s="16"/>
      <c r="F49" s="28"/>
    </row>
    <row r="50" spans="1:6" ht="15.75" x14ac:dyDescent="0.25">
      <c r="A50" s="18"/>
      <c r="B50" s="35"/>
      <c r="C50" s="35"/>
      <c r="D50" s="18"/>
      <c r="E50" s="18"/>
      <c r="F50" s="29"/>
    </row>
    <row r="51" spans="1:6" x14ac:dyDescent="0.25">
      <c r="A51" s="104"/>
      <c r="B51" s="35"/>
      <c r="C51" s="35"/>
      <c r="D51" s="105"/>
      <c r="E51" s="17"/>
      <c r="F51" s="30"/>
    </row>
    <row r="52" spans="1:6" x14ac:dyDescent="0.25">
      <c r="A52" s="104"/>
      <c r="B52" s="35"/>
      <c r="C52" s="35"/>
      <c r="D52" s="35"/>
      <c r="E52" s="17"/>
      <c r="F52" s="30"/>
    </row>
    <row r="53" spans="1:6" x14ac:dyDescent="0.25">
      <c r="A53" s="104"/>
      <c r="B53" s="136"/>
      <c r="C53" s="136"/>
      <c r="D53" s="105"/>
      <c r="E53" s="17"/>
      <c r="F53" s="30"/>
    </row>
    <row r="54" spans="1:6" s="33" customFormat="1" x14ac:dyDescent="0.25">
      <c r="B54" s="35"/>
    </row>
  </sheetData>
  <mergeCells count="23">
    <mergeCell ref="B53:C53"/>
    <mergeCell ref="C39:E39"/>
    <mergeCell ref="C42:D42"/>
    <mergeCell ref="C45:D45"/>
    <mergeCell ref="B33:D33"/>
    <mergeCell ref="B35:D35"/>
    <mergeCell ref="B36:D36"/>
    <mergeCell ref="A2:B2"/>
    <mergeCell ref="A10:E10"/>
    <mergeCell ref="A11:E11"/>
    <mergeCell ref="B32:C32"/>
    <mergeCell ref="A24:E24"/>
    <mergeCell ref="A26:A30"/>
    <mergeCell ref="B26:B30"/>
    <mergeCell ref="C21:E21"/>
    <mergeCell ref="A20:E20"/>
    <mergeCell ref="A12:B13"/>
    <mergeCell ref="A17:E17"/>
    <mergeCell ref="A18:E18"/>
    <mergeCell ref="D12:E13"/>
    <mergeCell ref="A16:C16"/>
    <mergeCell ref="D16:F16"/>
    <mergeCell ref="A19:E19"/>
  </mergeCells>
  <printOptions horizontalCentered="1"/>
  <pageMargins left="0.51181102362204722" right="0.31496062992125984" top="0.55118110236220474" bottom="0.15748031496062992" header="0.11811023622047245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97DC-B054-4A76-806F-90318E864280}">
  <sheetPr>
    <pageSetUpPr fitToPage="1"/>
  </sheetPr>
  <dimension ref="A1:O23"/>
  <sheetViews>
    <sheetView view="pageBreakPreview" topLeftCell="A13" zoomScale="85" zoomScaleSheetLayoutView="85" workbookViewId="0">
      <selection activeCell="D19" sqref="D19"/>
    </sheetView>
  </sheetViews>
  <sheetFormatPr defaultRowHeight="15" x14ac:dyDescent="0.25"/>
  <cols>
    <col min="1" max="1" width="3" style="33" customWidth="1"/>
    <col min="2" max="2" width="26.140625" style="33" customWidth="1"/>
    <col min="3" max="3" width="51.42578125" style="33" customWidth="1"/>
    <col min="4" max="4" width="25.140625" style="33" customWidth="1"/>
    <col min="5" max="5" width="15.85546875" style="33" customWidth="1"/>
    <col min="6" max="16384" width="9.140625" style="33"/>
  </cols>
  <sheetData>
    <row r="1" spans="1:15" x14ac:dyDescent="0.25">
      <c r="C1" s="151" t="s">
        <v>23</v>
      </c>
      <c r="D1" s="152"/>
      <c r="E1" s="152"/>
    </row>
    <row r="2" spans="1:15" ht="6.75" hidden="1" customHeight="1" x14ac:dyDescent="0.25">
      <c r="C2" s="153"/>
      <c r="D2" s="154"/>
      <c r="E2" s="154"/>
    </row>
    <row r="3" spans="1:15" s="71" customFormat="1" ht="15" hidden="1" customHeight="1" x14ac:dyDescent="0.25">
      <c r="A3" s="69"/>
      <c r="B3" s="70" t="s">
        <v>24</v>
      </c>
      <c r="D3" s="155" t="s">
        <v>0</v>
      </c>
      <c r="E3" s="155"/>
    </row>
    <row r="4" spans="1:15" s="71" customFormat="1" ht="51" hidden="1" customHeight="1" x14ac:dyDescent="0.2">
      <c r="A4" s="72"/>
      <c r="B4" s="156" t="s">
        <v>15</v>
      </c>
      <c r="C4" s="156"/>
      <c r="D4" s="157" t="s">
        <v>25</v>
      </c>
      <c r="E4" s="157"/>
    </row>
    <row r="5" spans="1:15" s="70" customFormat="1" ht="18.75" hidden="1" customHeight="1" x14ac:dyDescent="0.25">
      <c r="A5" s="72"/>
      <c r="B5" s="73" t="s">
        <v>26</v>
      </c>
      <c r="C5" s="73"/>
      <c r="D5" s="158" t="s">
        <v>27</v>
      </c>
      <c r="E5" s="158"/>
      <c r="F5" s="158"/>
    </row>
    <row r="6" spans="1:15" s="70" customFormat="1" ht="16.5" hidden="1" customHeight="1" x14ac:dyDescent="0.25">
      <c r="A6" s="74"/>
      <c r="B6" s="74" t="s">
        <v>28</v>
      </c>
      <c r="D6" s="75" t="s">
        <v>28</v>
      </c>
      <c r="E6" s="76"/>
    </row>
    <row r="8" spans="1:15" x14ac:dyDescent="0.25">
      <c r="A8" s="162" t="s">
        <v>29</v>
      </c>
      <c r="B8" s="163"/>
      <c r="C8" s="163"/>
      <c r="D8" s="163"/>
      <c r="E8" s="163"/>
    </row>
    <row r="9" spans="1:15" x14ac:dyDescent="0.25">
      <c r="A9" s="164" t="s">
        <v>1</v>
      </c>
      <c r="B9" s="165"/>
      <c r="C9" s="165"/>
      <c r="D9" s="165"/>
      <c r="E9" s="165"/>
    </row>
    <row r="10" spans="1:15" ht="84" customHeight="1" x14ac:dyDescent="0.25">
      <c r="A10" s="77"/>
      <c r="B10" s="166" t="str">
        <f>'12-01'!A17</f>
        <v>Проект реконструкции ЗТП-1а по адресу: г.Москва, поселение Щаповское, п.Курилово.(инв. № 43312581)</v>
      </c>
      <c r="C10" s="166"/>
      <c r="D10" s="166"/>
      <c r="E10" s="166"/>
      <c r="I10" s="146"/>
      <c r="J10" s="147"/>
      <c r="K10" s="147"/>
      <c r="L10" s="147"/>
      <c r="M10" s="147"/>
    </row>
    <row r="11" spans="1:15" x14ac:dyDescent="0.25">
      <c r="A11" s="34"/>
      <c r="B11" s="34" t="s">
        <v>13</v>
      </c>
      <c r="C11" s="34"/>
      <c r="D11" s="148" t="s">
        <v>14</v>
      </c>
      <c r="E11" s="148"/>
    </row>
    <row r="12" spans="1:15" ht="18.75" customHeight="1" x14ac:dyDescent="0.25">
      <c r="A12" s="78"/>
      <c r="B12" s="149" t="s">
        <v>30</v>
      </c>
      <c r="C12" s="149"/>
      <c r="D12" s="150" t="s">
        <v>21</v>
      </c>
      <c r="E12" s="150"/>
    </row>
    <row r="13" spans="1:15" ht="84" customHeight="1" x14ac:dyDescent="0.25">
      <c r="A13" s="79" t="s">
        <v>31</v>
      </c>
      <c r="B13" s="79" t="s">
        <v>32</v>
      </c>
      <c r="C13" s="79" t="s">
        <v>33</v>
      </c>
      <c r="D13" s="79" t="s">
        <v>34</v>
      </c>
      <c r="E13" s="79" t="s">
        <v>17</v>
      </c>
    </row>
    <row r="14" spans="1:15" x14ac:dyDescent="0.25">
      <c r="A14" s="80">
        <v>1</v>
      </c>
      <c r="B14" s="80">
        <v>2</v>
      </c>
      <c r="C14" s="80">
        <v>3</v>
      </c>
      <c r="D14" s="80">
        <v>4</v>
      </c>
      <c r="E14" s="80">
        <v>5</v>
      </c>
    </row>
    <row r="15" spans="1:15" x14ac:dyDescent="0.25">
      <c r="A15" s="81"/>
      <c r="B15" s="81" t="s">
        <v>18</v>
      </c>
      <c r="C15" s="81"/>
      <c r="D15" s="82"/>
      <c r="E15" s="83"/>
    </row>
    <row r="16" spans="1:15" s="88" customFormat="1" ht="277.5" customHeight="1" x14ac:dyDescent="0.25">
      <c r="A16" s="82">
        <v>1</v>
      </c>
      <c r="B16" s="84" t="s">
        <v>35</v>
      </c>
      <c r="C16" s="85" t="s">
        <v>36</v>
      </c>
      <c r="D16" s="86" t="str">
        <f>CONCATENATE("Сумма баллов по табл.2 ","1+",TEXT(H16,"0,000"),"+",TEXT(I16,"0,000"),"+",TEXT(J16,"0,000"),"+1,205+1,205+1,410=",TEXT(N16,"0,000"),
" 
Сисх = 173,7 х ",TEXT(N16,"0,000")," = ",TEXT(N16*173.7,"0,000")," тыс. руб.","
Нормативные затраты на разработку i-ой части (формула 2 с учетом показателей табл. 3):
С1 = ",TEXT(H17,"0,000"),"  тыс. руб.
С2 = ",TEXT(H18,"0,000"),"  тыс. руб.
С3 = ",TEXT(H19,"0,000"),"  тыс. руб.
С4 = ",TEXT(H20,"0,000"),"  тыс. руб.
С5 = ",TEXT(H21,"0,000"),"  тыс. руб.
С6 = ",TEXT(H22,"0,000"),"  тыс. руб.")</f>
        <v>Сумма баллов по табл.2 1+0,385+0,795+0,180+1,205+1,205+1,410=6,180 
Сисх = 173,7 х 6,180 = 1073,466 тыс. руб.
Нормативные затраты на разработку i-ой части (формула 2 с учетом показателей табл. 3):
С1 = 42,939  тыс. руб.
С2 = 12,882  тыс. руб.
С3 = 42,939  тыс. руб.
С4 = 108,635  тыс. руб.
С5 = 120,228  тыс. руб.
С6 = 122,805  тыс. руб.</v>
      </c>
      <c r="E16" s="87">
        <f>SUM(H17:H22)*1000</f>
        <v>450426.33360000013</v>
      </c>
      <c r="G16" s="88">
        <v>1</v>
      </c>
      <c r="H16" s="88">
        <v>0.38500000000000001</v>
      </c>
      <c r="I16" s="88">
        <v>0.79500000000000004</v>
      </c>
      <c r="J16" s="88">
        <v>0.18</v>
      </c>
      <c r="K16" s="88">
        <v>1.2050000000000001</v>
      </c>
      <c r="L16" s="88">
        <v>1.2050000000000001</v>
      </c>
      <c r="M16" s="88">
        <v>1.41</v>
      </c>
      <c r="N16" s="88">
        <f>SUM(G16:M16)</f>
        <v>6.1800000000000006</v>
      </c>
      <c r="O16" s="88">
        <f>173.7*N16</f>
        <v>1073.4660000000001</v>
      </c>
    </row>
    <row r="17" spans="1:10" s="92" customFormat="1" ht="17.25" customHeight="1" x14ac:dyDescent="0.25">
      <c r="A17" s="89"/>
      <c r="B17" s="84" t="s">
        <v>37</v>
      </c>
      <c r="C17" s="90"/>
      <c r="D17" s="90"/>
      <c r="E17" s="91">
        <f>SUM(E15:E16)</f>
        <v>450426.33360000013</v>
      </c>
      <c r="G17" s="93" t="s">
        <v>38</v>
      </c>
      <c r="H17" s="92">
        <f>$O$16*0.4*I17*J17</f>
        <v>42.938640000000014</v>
      </c>
      <c r="I17" s="94">
        <v>0.1</v>
      </c>
      <c r="J17" s="92">
        <v>1</v>
      </c>
    </row>
    <row r="18" spans="1:10" s="92" customFormat="1" ht="33" customHeight="1" x14ac:dyDescent="0.25">
      <c r="A18" s="89"/>
      <c r="B18" s="159" t="str">
        <f>'12-01'!B32</f>
        <v>Перевод в текущие  цены по состоянию на 4 кв. 2024 г. (Письмо Минстроя России 18 10.2024 г. N 61327-ИФ/09)</v>
      </c>
      <c r="C18" s="160"/>
      <c r="D18" s="86">
        <f>'12-01'!I32</f>
        <v>1.48</v>
      </c>
      <c r="E18" s="91">
        <f>E17*D18</f>
        <v>666630.97372800019</v>
      </c>
      <c r="G18" s="93" t="s">
        <v>39</v>
      </c>
      <c r="H18" s="92">
        <f t="shared" ref="H18:H22" si="0">$O$16*0.4*I18*J18</f>
        <v>12.881592000000003</v>
      </c>
      <c r="I18" s="94">
        <v>0.03</v>
      </c>
      <c r="J18" s="92">
        <v>1</v>
      </c>
    </row>
    <row r="19" spans="1:10" s="92" customFormat="1" ht="18.75" customHeight="1" x14ac:dyDescent="0.25">
      <c r="A19" s="89"/>
      <c r="B19" s="95" t="s">
        <v>40</v>
      </c>
      <c r="C19" s="96"/>
      <c r="D19" s="97"/>
      <c r="E19" s="91">
        <f>E18</f>
        <v>666630.97372800019</v>
      </c>
      <c r="G19" s="93" t="s">
        <v>41</v>
      </c>
      <c r="H19" s="92">
        <f t="shared" si="0"/>
        <v>42.938640000000014</v>
      </c>
      <c r="I19" s="94">
        <v>0.1</v>
      </c>
      <c r="J19" s="92">
        <v>1</v>
      </c>
    </row>
    <row r="20" spans="1:10" x14ac:dyDescent="0.25">
      <c r="A20" s="161"/>
      <c r="B20" s="161"/>
      <c r="C20" s="161"/>
      <c r="D20" s="161"/>
      <c r="E20" s="161"/>
      <c r="G20" s="93" t="s">
        <v>42</v>
      </c>
      <c r="H20" s="92">
        <f t="shared" si="0"/>
        <v>108.63475920000003</v>
      </c>
      <c r="I20" s="98">
        <v>0.23</v>
      </c>
      <c r="J20" s="33">
        <v>1.1000000000000001</v>
      </c>
    </row>
    <row r="21" spans="1:10" s="1" customFormat="1" x14ac:dyDescent="0.25">
      <c r="A21" s="15"/>
      <c r="B21" s="15" t="str">
        <f>'[15]12-01'!B38</f>
        <v xml:space="preserve">Составил: Заместитель начальника ПТО (инженер-сметчик) ___________А.В. Рехин </v>
      </c>
      <c r="C21" s="15"/>
      <c r="D21" s="15"/>
      <c r="E21" s="15"/>
      <c r="F21" s="27"/>
      <c r="G21" s="93" t="s">
        <v>43</v>
      </c>
      <c r="H21" s="92">
        <f t="shared" si="0"/>
        <v>120.22819200000004</v>
      </c>
      <c r="I21" s="99">
        <v>0.28000000000000003</v>
      </c>
      <c r="J21" s="14">
        <v>1</v>
      </c>
    </row>
    <row r="22" spans="1:10" x14ac:dyDescent="0.25">
      <c r="G22" s="93" t="s">
        <v>44</v>
      </c>
      <c r="H22" s="92">
        <f t="shared" si="0"/>
        <v>122.80451040000004</v>
      </c>
      <c r="I22" s="98">
        <v>0.26</v>
      </c>
      <c r="J22" s="33">
        <v>1.1000000000000001</v>
      </c>
    </row>
    <row r="23" spans="1:10" x14ac:dyDescent="0.25">
      <c r="B23" s="35" t="str">
        <f>'[15]12-01'!B55</f>
        <v>Согласовано: Начальник ОКС Домодедовского филиала АО "Мособлэнерго" _________А.Н. Котов</v>
      </c>
    </row>
  </sheetData>
  <mergeCells count="15">
    <mergeCell ref="B18:C18"/>
    <mergeCell ref="A20:E20"/>
    <mergeCell ref="A8:E8"/>
    <mergeCell ref="A9:E9"/>
    <mergeCell ref="B10:E10"/>
    <mergeCell ref="I10:M10"/>
    <mergeCell ref="D11:E11"/>
    <mergeCell ref="B12:C12"/>
    <mergeCell ref="D12:E12"/>
    <mergeCell ref="C1:E1"/>
    <mergeCell ref="C2:E2"/>
    <mergeCell ref="D3:E3"/>
    <mergeCell ref="B4:C4"/>
    <mergeCell ref="D4:E4"/>
    <mergeCell ref="D5:F5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12-01</vt:lpstr>
      <vt:lpstr>12-02 АСУ</vt:lpstr>
      <vt:lpstr>Лист2</vt:lpstr>
      <vt:lpstr>Лист3</vt:lpstr>
      <vt:lpstr>'12-01'!Область_печати</vt:lpstr>
      <vt:lpstr>'12-02 АСУ'!Область_печати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Шимчик Надежна Юрьевна</dc:creator>
  <cp:lastModifiedBy>Мишкина Зинаида Ильинична</cp:lastModifiedBy>
  <cp:lastPrinted>2024-04-12T07:30:27Z</cp:lastPrinted>
  <dcterms:created xsi:type="dcterms:W3CDTF">2015-09-18T14:41:59Z</dcterms:created>
  <dcterms:modified xsi:type="dcterms:W3CDTF">2025-04-21T13:14:49Z</dcterms:modified>
</cp:coreProperties>
</file>